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570" windowWidth="21840" windowHeight="1195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S19" i="1" l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I5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N20" i="1" l="1"/>
  <c r="S20" i="1"/>
  <c r="I20" i="1"/>
  <c r="N23" i="1" l="1"/>
</calcChain>
</file>

<file path=xl/sharedStrings.xml><?xml version="1.0" encoding="utf-8"?>
<sst xmlns="http://schemas.openxmlformats.org/spreadsheetml/2006/main" count="65" uniqueCount="42">
  <si>
    <t>Pricing Market Analysis</t>
  </si>
  <si>
    <t>Small Work</t>
  </si>
  <si>
    <t>Medium Work</t>
  </si>
  <si>
    <t>Large Work</t>
  </si>
  <si>
    <t>Artist Name</t>
  </si>
  <si>
    <t>Image</t>
  </si>
  <si>
    <t>Height</t>
  </si>
  <si>
    <t>Width</t>
  </si>
  <si>
    <t xml:space="preserve">Depth </t>
  </si>
  <si>
    <t>Price</t>
  </si>
  <si>
    <t>Price per Inch</t>
  </si>
  <si>
    <t>always enter 1 for paintings &amp; 2D art</t>
  </si>
  <si>
    <t>Do not include "$" or "."</t>
  </si>
  <si>
    <t>square inch or cubic inch price - calculated automatically</t>
  </si>
  <si>
    <t>Average</t>
  </si>
  <si>
    <t>Suggested Retail Price Per Square Inch</t>
  </si>
  <si>
    <t>Gallery/Venue</t>
  </si>
  <si>
    <t>Monika Wright</t>
  </si>
  <si>
    <t>Crescent Hill Gallery, 2575 Mississauga, Mississauga, ON, L5K 2M6</t>
  </si>
  <si>
    <t>Natasha Barnes</t>
  </si>
  <si>
    <t>Jean-Gabriel Lambert</t>
  </si>
  <si>
    <t>Liss Gallery, 140 Yorkville Ave., Toronto, Ontario, M5R 1C2</t>
  </si>
  <si>
    <t>Pietro Adamo</t>
  </si>
  <si>
    <t>Koyman Galleries, 1771 St. Laurent Blvd. Ottawa ON, K1G 3V4</t>
  </si>
  <si>
    <t>Fatima Andrade</t>
  </si>
  <si>
    <t>Martha Kokkinos</t>
  </si>
  <si>
    <t>Bella Totino</t>
  </si>
  <si>
    <t>Kurbatoff Gallery, 2435 Granville St., Vancouver B.C.,V6H 3G5
Canada</t>
  </si>
  <si>
    <t>Janna Watson</t>
  </si>
  <si>
    <t>BAU-XI Gallery, 3045 Granville St., Vancouver, BC</t>
  </si>
  <si>
    <t>Cody Hooper</t>
  </si>
  <si>
    <t xml:space="preserve">Gallery 421, 560 Raymer Avenue Kelowna, BC, V1Y 4Z5 </t>
  </si>
  <si>
    <t>Leya Evelyn</t>
  </si>
  <si>
    <t>Secord Gallery, 6301 Quinpool Rd., Halifax, Nova Scotia B3L 1A4</t>
  </si>
  <si>
    <t>Annie B. Schwartz</t>
  </si>
  <si>
    <t>SOUTHERN CALIFORNIA Women's Caucus for Art.</t>
  </si>
  <si>
    <t>Aleta Pippin</t>
  </si>
  <si>
    <t>Pippin Contemporary Fine Art Gallery
200 Canyon Road Santa Fe, NM 87501</t>
  </si>
  <si>
    <t>Amy Donaldson</t>
  </si>
  <si>
    <t xml:space="preserve">Chicago Art Source, 1871 N Clybourn Ave 
Chicago, IL 60614  </t>
  </si>
  <si>
    <t>Michelle Gordon</t>
  </si>
  <si>
    <t>Amy Cannady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</si>
</sst>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color rgb="FF000000"/>
      <name val="Arial"/>
    </font>
    <font>
      <sz val="14"/>
      <color rgb="FFF3F3F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theme="0" tint="-0.14999847407452621"/>
      <name val="Arial"/>
      <family val="2"/>
    </font>
    <font>
      <sz val="8"/>
      <color theme="0" tint="-0.14999847407452621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theme="1" tint="0.14999847407452621"/>
        <bgColor rgb="FFEFEFEF"/>
      </patternFill>
    </fill>
    <fill>
      <patternFill patternType="solid">
        <fgColor theme="1" tint="0.14999847407452621"/>
        <bgColor rgb="FFCCCCCC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3" fillId="3" borderId="4" xfId="0" applyFont="1" applyFill="1" applyBorder="1" applyAlignment="1"/>
    <xf numFmtId="0" fontId="3" fillId="3" borderId="0" xfId="0" applyFont="1" applyFill="1" applyAlignment="1"/>
    <xf numFmtId="0" fontId="3" fillId="4" borderId="4" xfId="0" applyFont="1" applyFill="1" applyBorder="1" applyAlignment="1"/>
    <xf numFmtId="0" fontId="3" fillId="4" borderId="0" xfId="0" applyFont="1" applyFill="1" applyAlignment="1"/>
    <xf numFmtId="0" fontId="3" fillId="3" borderId="5" xfId="0" applyFont="1" applyFill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2" fontId="2" fillId="0" borderId="0" xfId="0" applyNumberFormat="1" applyFont="1"/>
    <xf numFmtId="164" fontId="2" fillId="0" borderId="0" xfId="0" applyNumberFormat="1" applyFont="1"/>
    <xf numFmtId="0" fontId="4" fillId="5" borderId="4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/>
    <xf numFmtId="164" fontId="2" fillId="3" borderId="6" xfId="0" applyNumberFormat="1" applyFont="1" applyFill="1" applyBorder="1"/>
    <xf numFmtId="0" fontId="2" fillId="4" borderId="6" xfId="0" applyFont="1" applyFill="1" applyBorder="1" applyAlignment="1"/>
    <xf numFmtId="164" fontId="2" fillId="4" borderId="6" xfId="0" applyNumberFormat="1" applyFont="1" applyFill="1" applyBorder="1"/>
    <xf numFmtId="0" fontId="2" fillId="4" borderId="6" xfId="0" applyFont="1" applyFill="1" applyBorder="1"/>
    <xf numFmtId="0" fontId="2" fillId="3" borderId="6" xfId="0" applyFont="1" applyFill="1" applyBorder="1"/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6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jpeg"/><Relationship Id="rId4" Type="http://schemas.openxmlformats.org/officeDocument/2006/relationships/image" Target="../media/image4.jpg"/><Relationship Id="rId9" Type="http://schemas.openxmlformats.org/officeDocument/2006/relationships/image" Target="../media/image9.jpe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4</xdr:row>
      <xdr:rowOff>9526</xdr:rowOff>
    </xdr:from>
    <xdr:to>
      <xdr:col>3</xdr:col>
      <xdr:colOff>1362075</xdr:colOff>
      <xdr:row>5</xdr:row>
      <xdr:rowOff>12575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1571626"/>
          <a:ext cx="1095375" cy="831724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238125</xdr:colOff>
      <xdr:row>5</xdr:row>
      <xdr:rowOff>49612</xdr:rowOff>
    </xdr:from>
    <xdr:to>
      <xdr:col>3</xdr:col>
      <xdr:colOff>1400175</xdr:colOff>
      <xdr:row>5</xdr:row>
      <xdr:rowOff>806217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5" y="2440387"/>
          <a:ext cx="1162050" cy="756605"/>
        </a:xfrm>
        <a:prstGeom prst="rect">
          <a:avLst/>
        </a:prstGeom>
      </xdr:spPr>
    </xdr:pic>
    <xdr:clientData/>
  </xdr:twoCellAnchor>
  <xdr:twoCellAnchor editAs="oneCell">
    <xdr:from>
      <xdr:col>3</xdr:col>
      <xdr:colOff>219075</xdr:colOff>
      <xdr:row>6</xdr:row>
      <xdr:rowOff>19050</xdr:rowOff>
    </xdr:from>
    <xdr:to>
      <xdr:col>3</xdr:col>
      <xdr:colOff>1409700</xdr:colOff>
      <xdr:row>6</xdr:row>
      <xdr:rowOff>816769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3238500"/>
          <a:ext cx="1190625" cy="797719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409574</xdr:colOff>
      <xdr:row>7</xdr:row>
      <xdr:rowOff>0</xdr:rowOff>
    </xdr:from>
    <xdr:to>
      <xdr:col>3</xdr:col>
      <xdr:colOff>1219199</xdr:colOff>
      <xdr:row>7</xdr:row>
      <xdr:rowOff>809625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24" y="4048125"/>
          <a:ext cx="809625" cy="809625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428625</xdr:colOff>
      <xdr:row>8</xdr:row>
      <xdr:rowOff>0</xdr:rowOff>
    </xdr:from>
    <xdr:to>
      <xdr:col>3</xdr:col>
      <xdr:colOff>1228725</xdr:colOff>
      <xdr:row>8</xdr:row>
      <xdr:rowOff>800100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4876800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3</xdr:col>
      <xdr:colOff>217724</xdr:colOff>
      <xdr:row>9</xdr:row>
      <xdr:rowOff>9525</xdr:rowOff>
    </xdr:from>
    <xdr:to>
      <xdr:col>3</xdr:col>
      <xdr:colOff>1427998</xdr:colOff>
      <xdr:row>9</xdr:row>
      <xdr:rowOff>809196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9574" y="5715000"/>
          <a:ext cx="1210274" cy="799671"/>
        </a:xfrm>
        <a:prstGeom prst="rect">
          <a:avLst/>
        </a:prstGeom>
      </xdr:spPr>
    </xdr:pic>
    <xdr:clientData/>
  </xdr:twoCellAnchor>
  <xdr:twoCellAnchor editAs="oneCell">
    <xdr:from>
      <xdr:col>3</xdr:col>
      <xdr:colOff>419100</xdr:colOff>
      <xdr:row>10</xdr:row>
      <xdr:rowOff>28575</xdr:rowOff>
    </xdr:from>
    <xdr:to>
      <xdr:col>3</xdr:col>
      <xdr:colOff>1200150</xdr:colOff>
      <xdr:row>10</xdr:row>
      <xdr:rowOff>813112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0" y="6562725"/>
          <a:ext cx="781050" cy="784537"/>
        </a:xfrm>
        <a:prstGeom prst="rect">
          <a:avLst/>
        </a:prstGeom>
      </xdr:spPr>
    </xdr:pic>
    <xdr:clientData/>
  </xdr:twoCellAnchor>
  <xdr:twoCellAnchor editAs="oneCell">
    <xdr:from>
      <xdr:col>3</xdr:col>
      <xdr:colOff>422909</xdr:colOff>
      <xdr:row>11</xdr:row>
      <xdr:rowOff>19050</xdr:rowOff>
    </xdr:from>
    <xdr:to>
      <xdr:col>3</xdr:col>
      <xdr:colOff>1213484</xdr:colOff>
      <xdr:row>11</xdr:row>
      <xdr:rowOff>809625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4759" y="7381875"/>
          <a:ext cx="790575" cy="790575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428624</xdr:colOff>
      <xdr:row>12</xdr:row>
      <xdr:rowOff>9525</xdr:rowOff>
    </xdr:from>
    <xdr:to>
      <xdr:col>3</xdr:col>
      <xdr:colOff>1231391</xdr:colOff>
      <xdr:row>12</xdr:row>
      <xdr:rowOff>812292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4" y="8201025"/>
          <a:ext cx="802767" cy="802767"/>
        </a:xfrm>
        <a:prstGeom prst="rect">
          <a:avLst/>
        </a:prstGeom>
      </xdr:spPr>
    </xdr:pic>
    <xdr:clientData/>
  </xdr:twoCellAnchor>
  <xdr:twoCellAnchor editAs="oneCell">
    <xdr:from>
      <xdr:col>3</xdr:col>
      <xdr:colOff>427067</xdr:colOff>
      <xdr:row>13</xdr:row>
      <xdr:rowOff>0</xdr:rowOff>
    </xdr:from>
    <xdr:to>
      <xdr:col>3</xdr:col>
      <xdr:colOff>1244727</xdr:colOff>
      <xdr:row>13</xdr:row>
      <xdr:rowOff>819150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8917" y="9020175"/>
          <a:ext cx="817660" cy="819150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504826</xdr:colOff>
      <xdr:row>14</xdr:row>
      <xdr:rowOff>19050</xdr:rowOff>
    </xdr:from>
    <xdr:to>
      <xdr:col>3</xdr:col>
      <xdr:colOff>1152526</xdr:colOff>
      <xdr:row>15</xdr:row>
      <xdr:rowOff>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76" y="9867900"/>
          <a:ext cx="647700" cy="809625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15</xdr:row>
      <xdr:rowOff>28574</xdr:rowOff>
    </xdr:from>
    <xdr:to>
      <xdr:col>3</xdr:col>
      <xdr:colOff>1210047</xdr:colOff>
      <xdr:row>15</xdr:row>
      <xdr:rowOff>798435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0706099"/>
          <a:ext cx="762372" cy="769861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16</xdr:row>
      <xdr:rowOff>9525</xdr:rowOff>
    </xdr:from>
    <xdr:to>
      <xdr:col>3</xdr:col>
      <xdr:colOff>1293461</xdr:colOff>
      <xdr:row>16</xdr:row>
      <xdr:rowOff>819150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0" y="11515725"/>
          <a:ext cx="969611" cy="809625"/>
        </a:xfrm>
        <a:prstGeom prst="rect">
          <a:avLst/>
        </a:prstGeom>
      </xdr:spPr>
    </xdr:pic>
    <xdr:clientData/>
  </xdr:twoCellAnchor>
  <xdr:twoCellAnchor editAs="oneCell">
    <xdr:from>
      <xdr:col>3</xdr:col>
      <xdr:colOff>304799</xdr:colOff>
      <xdr:row>17</xdr:row>
      <xdr:rowOff>17621</xdr:rowOff>
    </xdr:from>
    <xdr:to>
      <xdr:col>3</xdr:col>
      <xdr:colOff>1304924</xdr:colOff>
      <xdr:row>18</xdr:row>
      <xdr:rowOff>19049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49" y="12352496"/>
          <a:ext cx="1000125" cy="830103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18</xdr:row>
      <xdr:rowOff>28575</xdr:rowOff>
    </xdr:from>
    <xdr:to>
      <xdr:col>3</xdr:col>
      <xdr:colOff>1190625</xdr:colOff>
      <xdr:row>18</xdr:row>
      <xdr:rowOff>817616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3192125"/>
          <a:ext cx="809625" cy="789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B1" workbookViewId="0">
      <selection activeCell="E20" sqref="E20"/>
    </sheetView>
  </sheetViews>
  <sheetFormatPr defaultColWidth="14.42578125" defaultRowHeight="15.75" customHeight="1" x14ac:dyDescent="0.2"/>
  <cols>
    <col min="1" max="1" width="6.5703125" customWidth="1"/>
    <col min="2" max="2" width="19.42578125" style="25" customWidth="1"/>
    <col min="3" max="3" width="24.5703125" style="25" customWidth="1"/>
    <col min="4" max="4" width="24.5703125" customWidth="1"/>
    <col min="5" max="5" width="10.7109375" customWidth="1"/>
    <col min="6" max="6" width="9.42578125" customWidth="1"/>
    <col min="7" max="7" width="14" customWidth="1"/>
    <col min="8" max="8" width="16.5703125" customWidth="1"/>
    <col min="9" max="9" width="19.85546875" customWidth="1"/>
    <col min="10" max="10" width="12.28515625" customWidth="1"/>
    <col min="12" max="12" width="14.85546875" customWidth="1"/>
    <col min="14" max="14" width="18" customWidth="1"/>
    <col min="15" max="15" width="10.85546875" customWidth="1"/>
    <col min="16" max="16" width="11.140625" customWidth="1"/>
    <col min="19" max="19" width="17.5703125" customWidth="1"/>
  </cols>
  <sheetData>
    <row r="1" spans="1:30" ht="40.5" customHeight="1" x14ac:dyDescent="0.55000000000000004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30" ht="18" x14ac:dyDescent="0.25">
      <c r="E2" s="31" t="s">
        <v>1</v>
      </c>
      <c r="F2" s="32"/>
      <c r="G2" s="32"/>
      <c r="H2" s="32"/>
      <c r="I2" s="32"/>
      <c r="J2" s="31" t="s">
        <v>2</v>
      </c>
      <c r="K2" s="32"/>
      <c r="L2" s="32"/>
      <c r="M2" s="32"/>
      <c r="N2" s="32"/>
      <c r="O2" s="31" t="s">
        <v>3</v>
      </c>
      <c r="P2" s="32"/>
      <c r="Q2" s="32"/>
      <c r="R2" s="32"/>
      <c r="S2" s="33"/>
    </row>
    <row r="3" spans="1:30" ht="18" x14ac:dyDescent="0.25">
      <c r="A3" s="1"/>
      <c r="B3" s="26" t="s">
        <v>4</v>
      </c>
      <c r="C3" s="27" t="s">
        <v>16</v>
      </c>
      <c r="D3" s="2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3" t="s">
        <v>6</v>
      </c>
      <c r="P3" s="4" t="s">
        <v>7</v>
      </c>
      <c r="Q3" s="4" t="s">
        <v>8</v>
      </c>
      <c r="R3" s="4" t="s">
        <v>9</v>
      </c>
      <c r="S3" s="7" t="s">
        <v>10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46.5" customHeight="1" x14ac:dyDescent="0.2">
      <c r="A4" s="8"/>
      <c r="B4" s="28"/>
      <c r="C4" s="28"/>
      <c r="D4" s="8"/>
      <c r="E4" s="12"/>
      <c r="F4" s="13"/>
      <c r="G4" s="14" t="s">
        <v>11</v>
      </c>
      <c r="H4" s="14" t="s">
        <v>12</v>
      </c>
      <c r="I4" s="14" t="s">
        <v>13</v>
      </c>
      <c r="J4" s="15"/>
      <c r="K4" s="16"/>
      <c r="L4" s="17" t="s">
        <v>11</v>
      </c>
      <c r="M4" s="17" t="s">
        <v>12</v>
      </c>
      <c r="N4" s="17" t="s">
        <v>13</v>
      </c>
      <c r="O4" s="12"/>
      <c r="P4" s="13"/>
      <c r="Q4" s="14" t="s">
        <v>11</v>
      </c>
      <c r="R4" s="14" t="s">
        <v>12</v>
      </c>
      <c r="S4" s="18" t="s">
        <v>13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65.25" customHeight="1" x14ac:dyDescent="0.2">
      <c r="A5" s="9">
        <v>1</v>
      </c>
      <c r="B5" s="29" t="s">
        <v>17</v>
      </c>
      <c r="C5" s="29" t="s">
        <v>18</v>
      </c>
      <c r="E5" s="19">
        <v>8</v>
      </c>
      <c r="F5" s="19">
        <v>10</v>
      </c>
      <c r="G5" s="19">
        <v>1</v>
      </c>
      <c r="H5" s="19">
        <v>100</v>
      </c>
      <c r="I5" s="20">
        <f>IFERROR((H5/E5/F5/G5),"")</f>
        <v>1.25</v>
      </c>
      <c r="J5" s="21">
        <v>30</v>
      </c>
      <c r="K5" s="21">
        <v>30</v>
      </c>
      <c r="L5" s="21">
        <v>1</v>
      </c>
      <c r="M5" s="21">
        <v>1200</v>
      </c>
      <c r="N5" s="22">
        <f t="shared" ref="N5:N19" si="0">IFERROR((M5/J5/K5/L5),"")</f>
        <v>1.3333333333333333</v>
      </c>
      <c r="O5" s="19">
        <v>48</v>
      </c>
      <c r="P5" s="19">
        <v>48</v>
      </c>
      <c r="Q5" s="19">
        <v>1</v>
      </c>
      <c r="R5" s="19">
        <v>2700</v>
      </c>
      <c r="S5" s="20">
        <f t="shared" ref="S5:S19" si="1">IFERROR((R5/O5/P5/Q5),"")</f>
        <v>1.171875</v>
      </c>
    </row>
    <row r="6" spans="1:30" ht="65.25" customHeight="1" x14ac:dyDescent="0.2">
      <c r="A6" s="9">
        <v>2</v>
      </c>
      <c r="B6" s="25" t="s">
        <v>19</v>
      </c>
      <c r="C6" s="29" t="s">
        <v>18</v>
      </c>
      <c r="E6" s="19">
        <v>35</v>
      </c>
      <c r="F6" s="19">
        <v>35</v>
      </c>
      <c r="G6" s="19">
        <v>1</v>
      </c>
      <c r="H6" s="19">
        <v>2000</v>
      </c>
      <c r="I6" s="20">
        <f>IFERROR((H6/E6/F6/G6),"")</f>
        <v>1.6326530612244898</v>
      </c>
      <c r="J6" s="23">
        <v>30</v>
      </c>
      <c r="K6" s="23">
        <v>59</v>
      </c>
      <c r="L6" s="21">
        <v>1</v>
      </c>
      <c r="M6" s="23">
        <v>2450</v>
      </c>
      <c r="N6" s="22">
        <f t="shared" si="0"/>
        <v>1.384180790960452</v>
      </c>
      <c r="O6" s="24">
        <v>39</v>
      </c>
      <c r="P6" s="24">
        <v>59</v>
      </c>
      <c r="Q6" s="19">
        <v>1</v>
      </c>
      <c r="R6" s="24">
        <v>2900</v>
      </c>
      <c r="S6" s="20">
        <f t="shared" si="1"/>
        <v>1.2603215993046502</v>
      </c>
    </row>
    <row r="7" spans="1:30" ht="65.25" customHeight="1" x14ac:dyDescent="0.2">
      <c r="A7" s="9">
        <v>3</v>
      </c>
      <c r="B7" s="25" t="s">
        <v>20</v>
      </c>
      <c r="C7" s="25" t="s">
        <v>21</v>
      </c>
      <c r="E7" s="19">
        <v>12</v>
      </c>
      <c r="F7" s="19">
        <v>12</v>
      </c>
      <c r="G7" s="19">
        <v>1</v>
      </c>
      <c r="H7" s="19">
        <v>495</v>
      </c>
      <c r="I7" s="20">
        <f t="shared" ref="I7:I19" si="2">IFERROR((H7/E7/F7/G7),"")</f>
        <v>3.4375</v>
      </c>
      <c r="J7" s="23">
        <v>36</v>
      </c>
      <c r="K7" s="23">
        <v>36</v>
      </c>
      <c r="L7" s="21">
        <v>1</v>
      </c>
      <c r="M7" s="23">
        <v>2200</v>
      </c>
      <c r="N7" s="22">
        <f t="shared" si="0"/>
        <v>1.6975308641975309</v>
      </c>
      <c r="O7" s="24">
        <v>72</v>
      </c>
      <c r="P7" s="24">
        <v>48</v>
      </c>
      <c r="Q7" s="19">
        <v>1</v>
      </c>
      <c r="R7" s="24">
        <v>4700</v>
      </c>
      <c r="S7" s="20">
        <f t="shared" si="1"/>
        <v>1.3599537037037035</v>
      </c>
    </row>
    <row r="8" spans="1:30" ht="65.25" customHeight="1" x14ac:dyDescent="0.2">
      <c r="A8" s="9">
        <v>4</v>
      </c>
      <c r="B8" s="25" t="s">
        <v>22</v>
      </c>
      <c r="C8" s="25" t="s">
        <v>23</v>
      </c>
      <c r="E8" s="19">
        <v>12</v>
      </c>
      <c r="F8" s="19">
        <v>12</v>
      </c>
      <c r="G8" s="19">
        <v>1</v>
      </c>
      <c r="H8" s="19">
        <v>595</v>
      </c>
      <c r="I8" s="20">
        <f t="shared" si="2"/>
        <v>4.1319444444444446</v>
      </c>
      <c r="J8" s="23">
        <v>24</v>
      </c>
      <c r="K8" s="23">
        <v>24</v>
      </c>
      <c r="L8" s="21">
        <v>1</v>
      </c>
      <c r="M8" s="23">
        <v>1850</v>
      </c>
      <c r="N8" s="22">
        <f t="shared" si="0"/>
        <v>3.2118055555555554</v>
      </c>
      <c r="O8" s="24">
        <v>54</v>
      </c>
      <c r="P8" s="24">
        <v>54</v>
      </c>
      <c r="Q8" s="19">
        <v>1</v>
      </c>
      <c r="R8" s="24">
        <v>7200</v>
      </c>
      <c r="S8" s="20">
        <f t="shared" si="1"/>
        <v>2.4691358024691361</v>
      </c>
    </row>
    <row r="9" spans="1:30" ht="65.25" customHeight="1" x14ac:dyDescent="0.2">
      <c r="A9" s="9">
        <v>5</v>
      </c>
      <c r="B9" s="25" t="s">
        <v>24</v>
      </c>
      <c r="C9" s="25" t="s">
        <v>23</v>
      </c>
      <c r="E9" s="19">
        <v>24</v>
      </c>
      <c r="F9" s="19">
        <v>18</v>
      </c>
      <c r="G9" s="19">
        <v>1</v>
      </c>
      <c r="H9" s="19">
        <v>795</v>
      </c>
      <c r="I9" s="20">
        <f t="shared" si="2"/>
        <v>1.8402777777777777</v>
      </c>
      <c r="J9" s="23">
        <v>30</v>
      </c>
      <c r="K9" s="23">
        <v>30</v>
      </c>
      <c r="L9" s="21">
        <v>1</v>
      </c>
      <c r="M9" s="23">
        <v>1300</v>
      </c>
      <c r="N9" s="22">
        <f t="shared" si="0"/>
        <v>1.4444444444444444</v>
      </c>
      <c r="O9" s="24">
        <v>36</v>
      </c>
      <c r="P9" s="24">
        <v>42</v>
      </c>
      <c r="Q9" s="19">
        <v>1</v>
      </c>
      <c r="R9" s="24">
        <v>1650</v>
      </c>
      <c r="S9" s="20">
        <f t="shared" si="1"/>
        <v>1.0912698412698414</v>
      </c>
    </row>
    <row r="10" spans="1:30" ht="65.25" customHeight="1" x14ac:dyDescent="0.2">
      <c r="A10" s="9">
        <v>6</v>
      </c>
      <c r="B10" s="25" t="s">
        <v>25</v>
      </c>
      <c r="C10" s="25" t="s">
        <v>23</v>
      </c>
      <c r="E10" s="19">
        <v>12</v>
      </c>
      <c r="F10" s="19">
        <v>12</v>
      </c>
      <c r="G10" s="19">
        <v>1</v>
      </c>
      <c r="H10" s="19">
        <v>250</v>
      </c>
      <c r="I10" s="20">
        <f t="shared" si="2"/>
        <v>1.7361111111111109</v>
      </c>
      <c r="J10" s="23">
        <v>30</v>
      </c>
      <c r="K10" s="23">
        <v>30</v>
      </c>
      <c r="L10" s="21">
        <v>1</v>
      </c>
      <c r="M10" s="23">
        <v>1200</v>
      </c>
      <c r="N10" s="22">
        <f t="shared" si="0"/>
        <v>1.3333333333333333</v>
      </c>
      <c r="O10" s="24">
        <v>48</v>
      </c>
      <c r="P10" s="24">
        <v>36</v>
      </c>
      <c r="Q10" s="19">
        <v>1</v>
      </c>
      <c r="R10" s="24">
        <v>1650</v>
      </c>
      <c r="S10" s="20">
        <f t="shared" si="1"/>
        <v>0.95486111111111116</v>
      </c>
    </row>
    <row r="11" spans="1:30" ht="65.25" customHeight="1" x14ac:dyDescent="0.2">
      <c r="A11" s="9">
        <v>7</v>
      </c>
      <c r="B11" s="25" t="s">
        <v>26</v>
      </c>
      <c r="C11" s="25" t="s">
        <v>27</v>
      </c>
      <c r="E11" s="19">
        <v>24</v>
      </c>
      <c r="F11" s="19">
        <v>36</v>
      </c>
      <c r="G11" s="19">
        <v>1</v>
      </c>
      <c r="H11" s="19">
        <v>2700</v>
      </c>
      <c r="I11" s="20">
        <f t="shared" si="2"/>
        <v>3.125</v>
      </c>
      <c r="J11" s="23">
        <v>36</v>
      </c>
      <c r="K11" s="23">
        <v>36</v>
      </c>
      <c r="L11" s="21">
        <v>1</v>
      </c>
      <c r="M11" s="23">
        <v>2880</v>
      </c>
      <c r="N11" s="22">
        <f t="shared" si="0"/>
        <v>2.2222222222222223</v>
      </c>
      <c r="O11" s="24">
        <v>40</v>
      </c>
      <c r="P11" s="24">
        <v>40</v>
      </c>
      <c r="Q11" s="19">
        <v>1</v>
      </c>
      <c r="R11" s="24">
        <v>3200</v>
      </c>
      <c r="S11" s="20">
        <f t="shared" si="1"/>
        <v>2</v>
      </c>
    </row>
    <row r="12" spans="1:30" ht="65.25" customHeight="1" x14ac:dyDescent="0.2">
      <c r="A12" s="9">
        <v>8</v>
      </c>
      <c r="B12" s="25" t="s">
        <v>28</v>
      </c>
      <c r="C12" s="25" t="s">
        <v>29</v>
      </c>
      <c r="E12" s="19">
        <v>24</v>
      </c>
      <c r="F12" s="19">
        <v>30</v>
      </c>
      <c r="G12" s="19">
        <v>1</v>
      </c>
      <c r="H12" s="19">
        <v>2250</v>
      </c>
      <c r="I12" s="20">
        <f t="shared" si="2"/>
        <v>3.125</v>
      </c>
      <c r="J12" s="23">
        <v>48</v>
      </c>
      <c r="K12" s="23">
        <v>36</v>
      </c>
      <c r="L12" s="21">
        <v>1</v>
      </c>
      <c r="M12" s="23">
        <v>4300</v>
      </c>
      <c r="N12" s="22">
        <f t="shared" si="0"/>
        <v>2.4884259259259256</v>
      </c>
      <c r="O12" s="24">
        <v>60</v>
      </c>
      <c r="P12" s="24">
        <v>48</v>
      </c>
      <c r="Q12" s="19">
        <v>1</v>
      </c>
      <c r="R12" s="24">
        <v>6200</v>
      </c>
      <c r="S12" s="20">
        <f t="shared" si="1"/>
        <v>2.1527777777777777</v>
      </c>
    </row>
    <row r="13" spans="1:30" ht="65.25" customHeight="1" x14ac:dyDescent="0.2">
      <c r="A13" s="9">
        <v>9</v>
      </c>
      <c r="B13" s="25" t="s">
        <v>30</v>
      </c>
      <c r="C13" s="25" t="s">
        <v>31</v>
      </c>
      <c r="E13" s="19">
        <v>16</v>
      </c>
      <c r="F13" s="19">
        <v>16</v>
      </c>
      <c r="G13" s="19">
        <v>1</v>
      </c>
      <c r="H13" s="19">
        <v>1200</v>
      </c>
      <c r="I13" s="20">
        <f t="shared" si="2"/>
        <v>4.6875</v>
      </c>
      <c r="J13" s="23">
        <v>38</v>
      </c>
      <c r="K13" s="23">
        <v>50</v>
      </c>
      <c r="L13" s="21">
        <v>1</v>
      </c>
      <c r="M13" s="23">
        <v>6300</v>
      </c>
      <c r="N13" s="22">
        <f t="shared" si="0"/>
        <v>3.3157894736842106</v>
      </c>
      <c r="O13" s="24">
        <v>48</v>
      </c>
      <c r="P13" s="24">
        <v>70</v>
      </c>
      <c r="Q13" s="19">
        <v>1</v>
      </c>
      <c r="R13" s="24">
        <v>12000</v>
      </c>
      <c r="S13" s="20">
        <f t="shared" si="1"/>
        <v>3.5714285714285716</v>
      </c>
    </row>
    <row r="14" spans="1:30" ht="65.25" customHeight="1" x14ac:dyDescent="0.2">
      <c r="A14" s="9">
        <v>10</v>
      </c>
      <c r="B14" s="25" t="s">
        <v>32</v>
      </c>
      <c r="C14" s="25" t="s">
        <v>33</v>
      </c>
      <c r="E14" s="19">
        <v>8</v>
      </c>
      <c r="F14" s="19">
        <v>8</v>
      </c>
      <c r="G14" s="19">
        <v>1</v>
      </c>
      <c r="H14" s="19">
        <v>450</v>
      </c>
      <c r="I14" s="20">
        <f t="shared" si="2"/>
        <v>7.03125</v>
      </c>
      <c r="J14" s="23">
        <v>36</v>
      </c>
      <c r="K14" s="23">
        <v>36</v>
      </c>
      <c r="L14" s="21">
        <v>1</v>
      </c>
      <c r="M14" s="23">
        <v>3400</v>
      </c>
      <c r="N14" s="22">
        <f t="shared" si="0"/>
        <v>2.6234567901234569</v>
      </c>
      <c r="O14" s="24">
        <v>72</v>
      </c>
      <c r="P14" s="24">
        <v>60</v>
      </c>
      <c r="Q14" s="19">
        <v>1</v>
      </c>
      <c r="R14" s="24">
        <v>7200</v>
      </c>
      <c r="S14" s="20">
        <f t="shared" si="1"/>
        <v>1.6666666666666667</v>
      </c>
    </row>
    <row r="15" spans="1:30" ht="65.25" customHeight="1" x14ac:dyDescent="0.2">
      <c r="A15" s="9">
        <v>11</v>
      </c>
      <c r="B15" s="25" t="s">
        <v>34</v>
      </c>
      <c r="C15" s="25" t="s">
        <v>35</v>
      </c>
      <c r="E15" s="19">
        <v>33</v>
      </c>
      <c r="F15" s="19">
        <v>33</v>
      </c>
      <c r="G15" s="19">
        <v>1</v>
      </c>
      <c r="H15" s="19">
        <v>2650</v>
      </c>
      <c r="I15" s="20">
        <f t="shared" si="2"/>
        <v>2.4334251606978876</v>
      </c>
      <c r="J15" s="23">
        <v>49</v>
      </c>
      <c r="K15" s="23">
        <v>37</v>
      </c>
      <c r="L15" s="21">
        <v>1</v>
      </c>
      <c r="M15" s="23">
        <v>3450</v>
      </c>
      <c r="N15" s="22">
        <f t="shared" si="0"/>
        <v>1.9029233314947602</v>
      </c>
      <c r="O15" s="24">
        <v>60</v>
      </c>
      <c r="P15" s="24">
        <v>48</v>
      </c>
      <c r="Q15" s="19">
        <v>1</v>
      </c>
      <c r="R15" s="24">
        <v>6000</v>
      </c>
      <c r="S15" s="20">
        <f t="shared" si="1"/>
        <v>2.0833333333333335</v>
      </c>
    </row>
    <row r="16" spans="1:30" ht="65.25" customHeight="1" x14ac:dyDescent="0.2">
      <c r="A16" s="9">
        <v>12</v>
      </c>
      <c r="B16" s="25" t="s">
        <v>36</v>
      </c>
      <c r="C16" s="25" t="s">
        <v>37</v>
      </c>
      <c r="E16" s="19">
        <v>12</v>
      </c>
      <c r="F16" s="19">
        <v>12</v>
      </c>
      <c r="G16" s="19">
        <v>1</v>
      </c>
      <c r="H16" s="19">
        <v>1250</v>
      </c>
      <c r="I16" s="20">
        <f t="shared" si="2"/>
        <v>8.6805555555555554</v>
      </c>
      <c r="J16" s="23">
        <v>40</v>
      </c>
      <c r="K16" s="23">
        <v>40</v>
      </c>
      <c r="L16" s="21">
        <v>1</v>
      </c>
      <c r="M16" s="23">
        <v>6400</v>
      </c>
      <c r="N16" s="22">
        <f t="shared" si="0"/>
        <v>4</v>
      </c>
      <c r="O16" s="24">
        <v>60</v>
      </c>
      <c r="P16" s="24">
        <v>72</v>
      </c>
      <c r="Q16" s="19">
        <v>1</v>
      </c>
      <c r="R16" s="24">
        <v>16750</v>
      </c>
      <c r="S16" s="20">
        <f t="shared" si="1"/>
        <v>3.8773148148148149</v>
      </c>
    </row>
    <row r="17" spans="1:19" ht="65.25" customHeight="1" x14ac:dyDescent="0.2">
      <c r="A17" s="9">
        <v>13</v>
      </c>
      <c r="B17" s="25" t="s">
        <v>38</v>
      </c>
      <c r="C17" s="25" t="s">
        <v>39</v>
      </c>
      <c r="E17" s="19">
        <v>12</v>
      </c>
      <c r="F17" s="19">
        <v>12</v>
      </c>
      <c r="G17" s="19">
        <v>1</v>
      </c>
      <c r="H17" s="19">
        <v>300</v>
      </c>
      <c r="I17" s="20">
        <f t="shared" si="2"/>
        <v>2.0833333333333335</v>
      </c>
      <c r="J17" s="23">
        <v>36</v>
      </c>
      <c r="K17" s="23">
        <v>40</v>
      </c>
      <c r="L17" s="21">
        <v>1</v>
      </c>
      <c r="M17" s="23">
        <v>3400</v>
      </c>
      <c r="N17" s="22">
        <f t="shared" si="0"/>
        <v>2.3611111111111112</v>
      </c>
      <c r="O17" s="24">
        <v>60</v>
      </c>
      <c r="P17" s="24">
        <v>60</v>
      </c>
      <c r="Q17" s="19">
        <v>1</v>
      </c>
      <c r="R17" s="24">
        <v>6500</v>
      </c>
      <c r="S17" s="20">
        <f t="shared" si="1"/>
        <v>1.8055555555555556</v>
      </c>
    </row>
    <row r="18" spans="1:19" ht="65.25" customHeight="1" x14ac:dyDescent="0.2">
      <c r="A18" s="9">
        <v>14</v>
      </c>
      <c r="B18" s="25" t="s">
        <v>40</v>
      </c>
      <c r="C18" s="25" t="s">
        <v>39</v>
      </c>
      <c r="E18" s="19">
        <v>16</v>
      </c>
      <c r="F18" s="19">
        <v>20</v>
      </c>
      <c r="G18" s="19">
        <v>1</v>
      </c>
      <c r="H18" s="19">
        <v>2400</v>
      </c>
      <c r="I18" s="20">
        <f t="shared" si="2"/>
        <v>7.5</v>
      </c>
      <c r="J18" s="23">
        <v>26</v>
      </c>
      <c r="K18" s="23">
        <v>44</v>
      </c>
      <c r="L18" s="21">
        <v>1</v>
      </c>
      <c r="M18" s="23">
        <v>3750</v>
      </c>
      <c r="N18" s="22">
        <f t="shared" si="0"/>
        <v>3.2779720279720279</v>
      </c>
      <c r="O18" s="24">
        <v>108</v>
      </c>
      <c r="P18" s="24">
        <v>72</v>
      </c>
      <c r="Q18" s="19">
        <v>1</v>
      </c>
      <c r="R18" s="24">
        <v>15550</v>
      </c>
      <c r="S18" s="20">
        <f t="shared" si="1"/>
        <v>1.9997427983539096</v>
      </c>
    </row>
    <row r="19" spans="1:19" ht="65.25" customHeight="1" x14ac:dyDescent="0.2">
      <c r="A19" s="9">
        <v>15</v>
      </c>
      <c r="B19" s="25" t="s">
        <v>41</v>
      </c>
      <c r="C19" s="25" t="s">
        <v>39</v>
      </c>
      <c r="E19" s="19">
        <v>36</v>
      </c>
      <c r="F19" s="19">
        <v>36</v>
      </c>
      <c r="G19" s="19">
        <v>1</v>
      </c>
      <c r="H19" s="19">
        <v>4400</v>
      </c>
      <c r="I19" s="20">
        <f t="shared" si="2"/>
        <v>3.3950617283950617</v>
      </c>
      <c r="J19" s="23">
        <v>48</v>
      </c>
      <c r="K19" s="23">
        <v>44.5</v>
      </c>
      <c r="L19" s="21">
        <v>1</v>
      </c>
      <c r="M19" s="23">
        <v>6400</v>
      </c>
      <c r="N19" s="22">
        <f t="shared" si="0"/>
        <v>2.9962546816479403</v>
      </c>
      <c r="O19" s="24">
        <v>76</v>
      </c>
      <c r="P19" s="24">
        <v>64</v>
      </c>
      <c r="Q19" s="19">
        <v>1</v>
      </c>
      <c r="R19" s="24">
        <v>10000</v>
      </c>
      <c r="S19" s="20">
        <f t="shared" si="1"/>
        <v>2.0559210526315788</v>
      </c>
    </row>
    <row r="20" spans="1:19" ht="15.75" customHeight="1" x14ac:dyDescent="0.2">
      <c r="H20" s="9" t="s">
        <v>14</v>
      </c>
      <c r="I20" s="10">
        <f>IFERROR(AVERAGE(I5:I19),"")</f>
        <v>3.739307478169311</v>
      </c>
      <c r="M20" s="9" t="s">
        <v>14</v>
      </c>
      <c r="N20" s="10">
        <f>IFERROR(AVERAGE(N5:N19),"")</f>
        <v>2.3728522590670869</v>
      </c>
      <c r="R20" s="9" t="s">
        <v>14</v>
      </c>
      <c r="S20" s="10">
        <f>IFERROR(AVERAGE(S5:S19),"")</f>
        <v>1.968010508561377</v>
      </c>
    </row>
    <row r="22" spans="1:19" ht="15.75" customHeight="1" x14ac:dyDescent="0.2">
      <c r="B22" s="30"/>
    </row>
    <row r="23" spans="1:19" ht="15.75" customHeight="1" x14ac:dyDescent="0.2">
      <c r="K23" s="9" t="s">
        <v>15</v>
      </c>
      <c r="N23" s="11">
        <f>IFERROR(AVERAGE(N20, I20, S20)*0.85,"")</f>
        <v>2.2893815696427029</v>
      </c>
    </row>
  </sheetData>
  <mergeCells count="4">
    <mergeCell ref="E2:I2"/>
    <mergeCell ref="J2:N2"/>
    <mergeCell ref="O2:S2"/>
    <mergeCell ref="A1:S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Horejs</dc:creator>
  <cp:lastModifiedBy>Kiernan</cp:lastModifiedBy>
  <dcterms:created xsi:type="dcterms:W3CDTF">2015-06-11T15:57:49Z</dcterms:created>
  <dcterms:modified xsi:type="dcterms:W3CDTF">2015-12-06T19:42:00Z</dcterms:modified>
</cp:coreProperties>
</file>