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27729"/>
  <workbookPr autoCompressPictures="0"/>
  <bookViews>
    <workbookView xWindow="480" yWindow="480" windowWidth="25120" windowHeight="15040"/>
  </bookViews>
  <sheets>
    <sheet name="Sheet1" sheetId="1" r:id="rId1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S5" i="1" l="1"/>
  <c r="S6" i="1"/>
  <c r="S7" i="1"/>
  <c r="S8" i="1"/>
  <c r="S9" i="1"/>
  <c r="S10" i="1"/>
  <c r="S11" i="1"/>
  <c r="S12" i="1"/>
  <c r="S13" i="1"/>
  <c r="S14" i="1"/>
  <c r="S15" i="1"/>
  <c r="S16" i="1"/>
  <c r="S17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N20" i="1"/>
</calcChain>
</file>

<file path=xl/sharedStrings.xml><?xml version="1.0" encoding="utf-8"?>
<sst xmlns="http://schemas.openxmlformats.org/spreadsheetml/2006/main" count="55" uniqueCount="33">
  <si>
    <t>Pricing Market Analysis</t>
  </si>
  <si>
    <t>Small Work</t>
  </si>
  <si>
    <t>Medium Work</t>
  </si>
  <si>
    <t>Large Work</t>
  </si>
  <si>
    <t>Artist Name</t>
  </si>
  <si>
    <t>Image</t>
  </si>
  <si>
    <t>Height</t>
  </si>
  <si>
    <t>Width</t>
  </si>
  <si>
    <t xml:space="preserve">Depth </t>
  </si>
  <si>
    <t>Price</t>
  </si>
  <si>
    <t>Price per Inch</t>
  </si>
  <si>
    <t>always enter 1 for paintings &amp; 2D art</t>
  </si>
  <si>
    <t>Do not include "$" or "."</t>
  </si>
  <si>
    <t>square inch or cubic inch price - calculated automatically</t>
  </si>
  <si>
    <t>Average</t>
  </si>
  <si>
    <t>Suggested Retail Price Per Square Inch</t>
  </si>
  <si>
    <t>Gallery/Venue</t>
  </si>
  <si>
    <t>Debra Krakow</t>
  </si>
  <si>
    <t xml:space="preserve">Koyman Gallery Ottawa </t>
  </si>
  <si>
    <t>Sophie Ouellet</t>
  </si>
  <si>
    <t>Martha Kokkinos</t>
  </si>
  <si>
    <t>Claude Melançon</t>
  </si>
  <si>
    <t>L'espace Contemporain Québec</t>
  </si>
  <si>
    <t>Galerie Old Chelsea</t>
  </si>
  <si>
    <t>Marilyn Smith</t>
  </si>
  <si>
    <t>Leya Evelyn</t>
  </si>
  <si>
    <t>Orange Art Gallery</t>
  </si>
  <si>
    <t xml:space="preserve">Rachel Albano </t>
  </si>
  <si>
    <t>Jane Colden</t>
  </si>
  <si>
    <t>in2art</t>
  </si>
  <si>
    <t>Gérald Gallant</t>
  </si>
  <si>
    <t>Espace contemporain Montréal</t>
  </si>
  <si>
    <t>Armelle Pépin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</si>
</sst>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1" x14ac:knownFonts="1">
    <font>
      <sz val="10"/>
      <color rgb="FF000000"/>
      <name val="Arial"/>
    </font>
    <font>
      <sz val="14"/>
      <color rgb="FFF3F3F3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theme="0" tint="-0.14999847407452621"/>
      <name val="Arial"/>
      <family val="2"/>
    </font>
    <font>
      <sz val="8"/>
      <color theme="0" tint="-0.14999847407452621"/>
      <name val="Arial"/>
      <family val="2"/>
    </font>
    <font>
      <sz val="36"/>
      <name val="Arial"/>
      <family val="2"/>
    </font>
    <font>
      <b/>
      <sz val="14"/>
      <name val="Arial"/>
      <family val="2"/>
    </font>
    <font>
      <sz val="9"/>
      <color rgb="FF000000"/>
      <name val="Arial"/>
      <family val="2"/>
    </font>
    <font>
      <u/>
      <sz val="10"/>
      <color theme="10"/>
      <name val="Arial"/>
    </font>
    <font>
      <u/>
      <sz val="10"/>
      <color theme="11"/>
      <name val="Arial"/>
    </font>
  </fonts>
  <fills count="7">
    <fill>
      <patternFill patternType="none"/>
    </fill>
    <fill>
      <patternFill patternType="gray125"/>
    </fill>
    <fill>
      <patternFill patternType="solid">
        <fgColor rgb="FF666666"/>
        <bgColor rgb="FF666666"/>
      </patternFill>
    </fill>
    <fill>
      <patternFill patternType="solid">
        <fgColor rgb="FFEFEFEF"/>
        <bgColor rgb="FFEFEFEF"/>
      </patternFill>
    </fill>
    <fill>
      <patternFill patternType="solid">
        <fgColor rgb="FFCCCCCC"/>
        <bgColor rgb="FFCCCCCC"/>
      </patternFill>
    </fill>
    <fill>
      <patternFill patternType="solid">
        <fgColor theme="1" tint="0.14999847407452621"/>
        <bgColor rgb="FFEFEFEF"/>
      </patternFill>
    </fill>
    <fill>
      <patternFill patternType="solid">
        <fgColor theme="1" tint="0.14999847407452621"/>
        <bgColor rgb="FFCCCCCC"/>
      </patternFill>
    </fill>
  </fills>
  <borders count="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27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36">
    <xf numFmtId="0" fontId="0" fillId="0" borderId="0" xfId="0" applyFont="1" applyAlignment="1"/>
    <xf numFmtId="0" fontId="3" fillId="0" borderId="0" xfId="0" applyFont="1"/>
    <xf numFmtId="0" fontId="3" fillId="0" borderId="0" xfId="0" applyFont="1" applyAlignment="1"/>
    <xf numFmtId="0" fontId="3" fillId="3" borderId="4" xfId="0" applyFont="1" applyFill="1" applyBorder="1" applyAlignment="1"/>
    <xf numFmtId="0" fontId="3" fillId="3" borderId="0" xfId="0" applyFont="1" applyFill="1" applyAlignment="1"/>
    <xf numFmtId="0" fontId="3" fillId="4" borderId="4" xfId="0" applyFont="1" applyFill="1" applyBorder="1" applyAlignment="1"/>
    <xf numFmtId="0" fontId="3" fillId="4" borderId="0" xfId="0" applyFont="1" applyFill="1" applyAlignment="1"/>
    <xf numFmtId="0" fontId="3" fillId="3" borderId="5" xfId="0" applyFont="1" applyFill="1" applyBorder="1" applyAlignment="1"/>
    <xf numFmtId="0" fontId="2" fillId="0" borderId="0" xfId="0" applyFont="1" applyAlignment="1">
      <alignment horizontal="center" vertical="center"/>
    </xf>
    <xf numFmtId="0" fontId="2" fillId="0" borderId="0" xfId="0" applyFont="1" applyAlignment="1"/>
    <xf numFmtId="2" fontId="2" fillId="0" borderId="0" xfId="0" applyNumberFormat="1" applyFont="1"/>
    <xf numFmtId="164" fontId="2" fillId="0" borderId="0" xfId="0" applyNumberFormat="1" applyFont="1"/>
    <xf numFmtId="0" fontId="4" fillId="5" borderId="4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 wrapText="1"/>
    </xf>
    <xf numFmtId="0" fontId="4" fillId="6" borderId="4" xfId="0" applyFont="1" applyFill="1" applyBorder="1" applyAlignment="1">
      <alignment horizontal="center" vertical="center"/>
    </xf>
    <xf numFmtId="0" fontId="4" fillId="6" borderId="0" xfId="0" applyFont="1" applyFill="1" applyAlignment="1">
      <alignment horizontal="center" vertical="center"/>
    </xf>
    <xf numFmtId="0" fontId="5" fillId="6" borderId="0" xfId="0" applyFont="1" applyFill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2" fillId="3" borderId="6" xfId="0" applyFont="1" applyFill="1" applyBorder="1" applyAlignment="1"/>
    <xf numFmtId="164" fontId="2" fillId="3" borderId="6" xfId="0" applyNumberFormat="1" applyFont="1" applyFill="1" applyBorder="1"/>
    <xf numFmtId="0" fontId="2" fillId="4" borderId="6" xfId="0" applyFont="1" applyFill="1" applyBorder="1" applyAlignment="1"/>
    <xf numFmtId="164" fontId="2" fillId="4" borderId="6" xfId="0" applyNumberFormat="1" applyFont="1" applyFill="1" applyBorder="1"/>
    <xf numFmtId="0" fontId="2" fillId="4" borderId="6" xfId="0" applyFont="1" applyFill="1" applyBorder="1"/>
    <xf numFmtId="0" fontId="2" fillId="3" borderId="6" xfId="0" applyFont="1" applyFill="1" applyBorder="1"/>
    <xf numFmtId="0" fontId="0" fillId="0" borderId="0" xfId="0" applyFont="1" applyAlignment="1">
      <alignment wrapText="1"/>
    </xf>
    <xf numFmtId="0" fontId="3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2" fillId="0" borderId="0" xfId="0" applyFont="1" applyAlignment="1">
      <alignment horizontal="center" vertical="center" wrapText="1"/>
    </xf>
    <xf numFmtId="0" fontId="8" fillId="0" borderId="0" xfId="0" applyFont="1" applyAlignment="1">
      <alignment wrapText="1"/>
    </xf>
    <xf numFmtId="0" fontId="2" fillId="0" borderId="0" xfId="0" applyFont="1" applyAlignment="1">
      <alignment wrapText="1"/>
    </xf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2" fillId="0" borderId="3" xfId="0" applyFont="1" applyBorder="1"/>
    <xf numFmtId="0" fontId="6" fillId="0" borderId="0" xfId="0" applyFont="1" applyAlignment="1">
      <alignment horizontal="center"/>
    </xf>
    <xf numFmtId="0" fontId="0" fillId="0" borderId="0" xfId="0" applyFont="1" applyAlignment="1"/>
  </cellXfs>
  <cellStyles count="2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jpeg"/><Relationship Id="rId12" Type="http://schemas.openxmlformats.org/officeDocument/2006/relationships/image" Target="../media/image12.jpeg"/><Relationship Id="rId13" Type="http://schemas.openxmlformats.org/officeDocument/2006/relationships/image" Target="../media/image13.jpeg"/><Relationship Id="rId1" Type="http://schemas.openxmlformats.org/officeDocument/2006/relationships/image" Target="../media/image1.jpe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3</xdr:col>
      <xdr:colOff>1854200</xdr:colOff>
      <xdr:row>5</xdr:row>
      <xdr:rowOff>12700</xdr:rowOff>
    </xdr:to>
    <xdr:pic>
      <xdr:nvPicPr>
        <xdr:cNvPr id="1025" name="Picture 1" descr="//koymangalleries.com/shop-art/media/catalog/product/cache/1/small_image/602f0fa2c1f0d1ba5e241f914e856ff9/k/r/kr22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1524000"/>
          <a:ext cx="18542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</xdr:row>
      <xdr:rowOff>800100</xdr:rowOff>
    </xdr:from>
    <xdr:to>
      <xdr:col>4</xdr:col>
      <xdr:colOff>0</xdr:colOff>
      <xdr:row>6</xdr:row>
      <xdr:rowOff>76200</xdr:rowOff>
    </xdr:to>
    <xdr:pic>
      <xdr:nvPicPr>
        <xdr:cNvPr id="1026" name="Picture 2" descr="//koymangalleries.com/shop-art/media/catalog/product/cache/1/image/9df78eab33525d08d6e5fb8d27136e95/k/r/kr26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2324100"/>
          <a:ext cx="1866900" cy="92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1854200</xdr:colOff>
      <xdr:row>5</xdr:row>
      <xdr:rowOff>787400</xdr:rowOff>
    </xdr:to>
    <xdr:pic>
      <xdr:nvPicPr>
        <xdr:cNvPr id="1027" name="Picture 3" descr="//koymangalleries.com/shop-art/media/catalog/product/cache/1/image/9df78eab33525d08d6e5fb8d27136e95/k/r/kr14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2349500"/>
          <a:ext cx="1854200" cy="787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0</xdr:colOff>
      <xdr:row>6</xdr:row>
      <xdr:rowOff>0</xdr:rowOff>
    </xdr:to>
    <xdr:pic>
      <xdr:nvPicPr>
        <xdr:cNvPr id="1028" name="Picture 4" descr="//koymangalleries.com/shop-art/media/catalog/product/cache/1/small_image/602f0fa2c1f0d1ba5e241f914e856ff9/o/u/ou0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2349500"/>
          <a:ext cx="18669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12700</xdr:colOff>
      <xdr:row>7</xdr:row>
      <xdr:rowOff>25400</xdr:rowOff>
    </xdr:to>
    <xdr:pic>
      <xdr:nvPicPr>
        <xdr:cNvPr id="1029" name="Picture 5" descr="//koymangalleries.com/shop-art/media/catalog/product/cache/1/small_image/f31b0cfd465b5145025020710a9577fb/o/u/ou01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3175000"/>
          <a:ext cx="18796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0</xdr:colOff>
      <xdr:row>7</xdr:row>
      <xdr:rowOff>0</xdr:rowOff>
    </xdr:to>
    <xdr:pic>
      <xdr:nvPicPr>
        <xdr:cNvPr id="1030" name="Picture 6" descr="//koymangalleries.com/shop-art/media/catalog/product/cache/1/small_image/602f0fa2c1f0d1ba5e241f914e856ff9/k/o/ko235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3175000"/>
          <a:ext cx="18669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4</xdr:col>
      <xdr:colOff>0</xdr:colOff>
      <xdr:row>8</xdr:row>
      <xdr:rowOff>12700</xdr:rowOff>
    </xdr:to>
    <xdr:pic>
      <xdr:nvPicPr>
        <xdr:cNvPr id="1032" name="imgOeuvre" descr="ANS TITRE # 26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000500"/>
          <a:ext cx="1866900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1854200</xdr:colOff>
      <xdr:row>9</xdr:row>
      <xdr:rowOff>25400</xdr:rowOff>
    </xdr:to>
    <xdr:pic>
      <xdr:nvPicPr>
        <xdr:cNvPr id="1033" name="imageZoomCompdataItem-iwx1wi4w1imageimage" descr="//static.wixstatic.com/media/60170b_e4da6332c78f4a23a88c9660e71c6287%7Emv2.jpg/v1/fill/w_528,h_445,al_c,q_90,usm_0.66_1.00_0.01/60170b_e4da6332c78f4a23a88c9660e71c6287%7Emv2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4826000"/>
          <a:ext cx="18542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1034" name="Picture 10" descr="lideshow image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5651500"/>
          <a:ext cx="18669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4</xdr:col>
      <xdr:colOff>12700</xdr:colOff>
      <xdr:row>11</xdr:row>
      <xdr:rowOff>0</xdr:rowOff>
    </xdr:to>
    <xdr:pic>
      <xdr:nvPicPr>
        <xdr:cNvPr id="1035" name="Picture 11" descr="//koymangalleries.com/shop-art/media/catalog/product/cache/1/image/9df78eab33525d08d6e5fb8d27136e95/a/l/al23.jpg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6477000"/>
          <a:ext cx="18796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4</xdr:col>
      <xdr:colOff>0</xdr:colOff>
      <xdr:row>12</xdr:row>
      <xdr:rowOff>25400</xdr:rowOff>
    </xdr:to>
    <xdr:pic>
      <xdr:nvPicPr>
        <xdr:cNvPr id="1037" name="Picture 13" descr="urface Matters Red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7302500"/>
          <a:ext cx="1866900" cy="850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4</xdr:col>
      <xdr:colOff>0</xdr:colOff>
      <xdr:row>13</xdr:row>
      <xdr:rowOff>0</xdr:rowOff>
    </xdr:to>
    <xdr:pic>
      <xdr:nvPicPr>
        <xdr:cNvPr id="1039" name="imgOeuvre" descr="APPY CITY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8128000"/>
          <a:ext cx="1866900" cy="825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1854200</xdr:colOff>
      <xdr:row>13</xdr:row>
      <xdr:rowOff>800100</xdr:rowOff>
    </xdr:to>
    <xdr:pic>
      <xdr:nvPicPr>
        <xdr:cNvPr id="1040" name="Picture 16" descr="NÉDIT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8100" y="8953500"/>
          <a:ext cx="18542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"/>
  <sheetViews>
    <sheetView tabSelected="1" topLeftCell="C5" workbookViewId="0">
      <selection activeCell="I11" sqref="I11"/>
    </sheetView>
  </sheetViews>
  <sheetFormatPr baseColWidth="10" defaultColWidth="14.5" defaultRowHeight="15.75" customHeight="1" x14ac:dyDescent="0"/>
  <cols>
    <col min="1" max="1" width="6.5" customWidth="1"/>
    <col min="2" max="2" width="19.5" style="25" customWidth="1"/>
    <col min="3" max="3" width="24.5" style="25" customWidth="1"/>
    <col min="4" max="4" width="24.5" customWidth="1"/>
    <col min="5" max="5" width="10.6640625" customWidth="1"/>
    <col min="6" max="6" width="9.5" customWidth="1"/>
    <col min="7" max="7" width="14" customWidth="1"/>
    <col min="8" max="8" width="16.5" customWidth="1"/>
    <col min="9" max="9" width="19.83203125" customWidth="1"/>
    <col min="10" max="10" width="12.33203125" customWidth="1"/>
    <col min="12" max="12" width="14.83203125" customWidth="1"/>
    <col min="14" max="14" width="18" customWidth="1"/>
    <col min="15" max="15" width="10.83203125" customWidth="1"/>
    <col min="16" max="16" width="11.1640625" customWidth="1"/>
    <col min="19" max="19" width="17.5" customWidth="1"/>
  </cols>
  <sheetData>
    <row r="1" spans="1:30" ht="40.5" customHeight="1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</row>
    <row r="2" spans="1:30" ht="17">
      <c r="E2" s="31" t="s">
        <v>1</v>
      </c>
      <c r="F2" s="32"/>
      <c r="G2" s="32"/>
      <c r="H2" s="32"/>
      <c r="I2" s="32"/>
      <c r="J2" s="31" t="s">
        <v>2</v>
      </c>
      <c r="K2" s="32"/>
      <c r="L2" s="32"/>
      <c r="M2" s="32"/>
      <c r="N2" s="32"/>
      <c r="O2" s="31" t="s">
        <v>3</v>
      </c>
      <c r="P2" s="32"/>
      <c r="Q2" s="32"/>
      <c r="R2" s="32"/>
      <c r="S2" s="33"/>
    </row>
    <row r="3" spans="1:30" ht="17">
      <c r="A3" s="1"/>
      <c r="B3" s="26" t="s">
        <v>4</v>
      </c>
      <c r="C3" s="27" t="s">
        <v>16</v>
      </c>
      <c r="D3" s="2" t="s">
        <v>5</v>
      </c>
      <c r="E3" s="3" t="s">
        <v>6</v>
      </c>
      <c r="F3" s="4" t="s">
        <v>7</v>
      </c>
      <c r="G3" s="4" t="s">
        <v>8</v>
      </c>
      <c r="H3" s="4" t="s">
        <v>9</v>
      </c>
      <c r="I3" s="4" t="s">
        <v>10</v>
      </c>
      <c r="J3" s="5" t="s">
        <v>6</v>
      </c>
      <c r="K3" s="6" t="s">
        <v>7</v>
      </c>
      <c r="L3" s="6" t="s">
        <v>8</v>
      </c>
      <c r="M3" s="6" t="s">
        <v>9</v>
      </c>
      <c r="N3" s="6" t="s">
        <v>10</v>
      </c>
      <c r="O3" s="3" t="s">
        <v>6</v>
      </c>
      <c r="P3" s="4" t="s">
        <v>7</v>
      </c>
      <c r="Q3" s="4" t="s">
        <v>8</v>
      </c>
      <c r="R3" s="4" t="s">
        <v>9</v>
      </c>
      <c r="S3" s="7" t="s">
        <v>10</v>
      </c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spans="1:30" ht="46.5" customHeight="1">
      <c r="A4" s="8"/>
      <c r="B4" s="28"/>
      <c r="C4" s="28"/>
      <c r="D4" s="8"/>
      <c r="E4" s="12"/>
      <c r="F4" s="13"/>
      <c r="G4" s="14" t="s">
        <v>11</v>
      </c>
      <c r="H4" s="14" t="s">
        <v>12</v>
      </c>
      <c r="I4" s="14" t="s">
        <v>13</v>
      </c>
      <c r="J4" s="15"/>
      <c r="K4" s="16"/>
      <c r="L4" s="17" t="s">
        <v>11</v>
      </c>
      <c r="M4" s="17" t="s">
        <v>12</v>
      </c>
      <c r="N4" s="17" t="s">
        <v>13</v>
      </c>
      <c r="O4" s="12"/>
      <c r="P4" s="13"/>
      <c r="Q4" s="14" t="s">
        <v>11</v>
      </c>
      <c r="R4" s="14" t="s">
        <v>12</v>
      </c>
      <c r="S4" s="18" t="s">
        <v>13</v>
      </c>
      <c r="T4" s="8"/>
      <c r="U4" s="8"/>
      <c r="V4" s="8"/>
      <c r="W4" s="8"/>
      <c r="X4" s="8"/>
      <c r="Y4" s="8"/>
      <c r="Z4" s="8"/>
      <c r="AA4" s="8"/>
      <c r="AB4" s="8"/>
      <c r="AC4" s="8"/>
      <c r="AD4" s="8"/>
    </row>
    <row r="5" spans="1:30" ht="65.25" customHeight="1">
      <c r="A5" s="9">
        <v>1</v>
      </c>
      <c r="B5" s="29" t="s">
        <v>17</v>
      </c>
      <c r="C5" s="29" t="s">
        <v>18</v>
      </c>
      <c r="E5" s="19">
        <v>22</v>
      </c>
      <c r="F5" s="19">
        <v>28</v>
      </c>
      <c r="G5" s="19">
        <v>1</v>
      </c>
      <c r="H5" s="19">
        <v>680</v>
      </c>
      <c r="I5" s="20">
        <f>IFERROR((H5/E5/F5/G5),"")</f>
        <v>1.1038961038961039</v>
      </c>
      <c r="J5" s="21">
        <v>36</v>
      </c>
      <c r="K5" s="21">
        <v>48</v>
      </c>
      <c r="L5" s="21">
        <v>1</v>
      </c>
      <c r="M5" s="21">
        <v>1700</v>
      </c>
      <c r="N5" s="22">
        <f t="shared" ref="N5:N16" si="0">IFERROR((M5/J5/K5/L5),"")</f>
        <v>0.98379629629629628</v>
      </c>
      <c r="O5" s="19">
        <v>48</v>
      </c>
      <c r="P5" s="19">
        <v>72</v>
      </c>
      <c r="Q5" s="19">
        <v>1</v>
      </c>
      <c r="R5" s="19">
        <v>2895</v>
      </c>
      <c r="S5" s="20">
        <f t="shared" ref="S5:S16" si="1">IFERROR((R5/O5/P5/Q5),"")</f>
        <v>0.83767361111111116</v>
      </c>
    </row>
    <row r="6" spans="1:30" ht="65.25" customHeight="1">
      <c r="A6" s="9">
        <v>2</v>
      </c>
      <c r="B6" s="25" t="s">
        <v>19</v>
      </c>
      <c r="C6" s="29" t="s">
        <v>18</v>
      </c>
      <c r="E6" s="19"/>
      <c r="F6" s="19"/>
      <c r="G6" s="19">
        <v>1</v>
      </c>
      <c r="H6" s="19"/>
      <c r="I6" s="20" t="str">
        <f t="shared" ref="I6:I16" si="2">IFERROR((H6/E6/F6/G6),"")</f>
        <v/>
      </c>
      <c r="J6" s="23">
        <v>36</v>
      </c>
      <c r="K6" s="23">
        <v>36</v>
      </c>
      <c r="L6" s="21">
        <v>1</v>
      </c>
      <c r="M6" s="23">
        <v>1650</v>
      </c>
      <c r="N6" s="22">
        <f t="shared" si="0"/>
        <v>1.2731481481481481</v>
      </c>
      <c r="O6" s="24">
        <v>40</v>
      </c>
      <c r="P6" s="24">
        <v>40</v>
      </c>
      <c r="Q6" s="19">
        <v>1</v>
      </c>
      <c r="R6" s="24">
        <v>2000</v>
      </c>
      <c r="S6" s="20">
        <f t="shared" si="1"/>
        <v>1.25</v>
      </c>
    </row>
    <row r="7" spans="1:30" ht="65.25" customHeight="1">
      <c r="A7" s="9">
        <v>3</v>
      </c>
      <c r="B7" t="s">
        <v>20</v>
      </c>
      <c r="C7" s="29" t="s">
        <v>18</v>
      </c>
      <c r="E7" s="19">
        <v>19</v>
      </c>
      <c r="F7" s="19">
        <v>28</v>
      </c>
      <c r="G7" s="19">
        <v>1</v>
      </c>
      <c r="H7" s="19">
        <v>425</v>
      </c>
      <c r="I7" s="20">
        <f t="shared" si="2"/>
        <v>0.79887218045112784</v>
      </c>
      <c r="J7" s="23"/>
      <c r="K7" s="23"/>
      <c r="L7" s="21">
        <v>1</v>
      </c>
      <c r="M7" s="23"/>
      <c r="N7" s="22" t="str">
        <f t="shared" si="0"/>
        <v/>
      </c>
      <c r="O7" s="24"/>
      <c r="P7" s="24"/>
      <c r="Q7" s="19">
        <v>1</v>
      </c>
      <c r="R7" s="24"/>
      <c r="S7" s="20" t="str">
        <f t="shared" si="1"/>
        <v/>
      </c>
    </row>
    <row r="8" spans="1:30" ht="65.25" customHeight="1">
      <c r="A8" s="9">
        <v>4</v>
      </c>
      <c r="B8" s="25" t="s">
        <v>21</v>
      </c>
      <c r="C8" s="29" t="s">
        <v>22</v>
      </c>
      <c r="E8" s="19"/>
      <c r="F8" s="19"/>
      <c r="G8" s="19">
        <v>1</v>
      </c>
      <c r="H8" s="19"/>
      <c r="I8" s="20" t="str">
        <f t="shared" si="2"/>
        <v/>
      </c>
      <c r="J8" s="23">
        <v>24</v>
      </c>
      <c r="K8" s="23">
        <v>36</v>
      </c>
      <c r="L8" s="21">
        <v>1</v>
      </c>
      <c r="M8" s="23">
        <v>600</v>
      </c>
      <c r="N8" s="22">
        <f t="shared" si="0"/>
        <v>0.69444444444444442</v>
      </c>
      <c r="O8" s="24"/>
      <c r="P8" s="24"/>
      <c r="Q8" s="19">
        <v>1</v>
      </c>
      <c r="R8" s="24"/>
      <c r="S8" s="20" t="str">
        <f t="shared" si="1"/>
        <v/>
      </c>
    </row>
    <row r="9" spans="1:30" ht="65.25" customHeight="1">
      <c r="A9" s="9">
        <v>5</v>
      </c>
      <c r="B9" s="25" t="s">
        <v>24</v>
      </c>
      <c r="C9" s="25" t="s">
        <v>23</v>
      </c>
      <c r="E9" s="19">
        <v>20</v>
      </c>
      <c r="F9" s="19">
        <v>24</v>
      </c>
      <c r="G9" s="19">
        <v>1</v>
      </c>
      <c r="H9" s="19">
        <v>700</v>
      </c>
      <c r="I9" s="20">
        <f t="shared" si="2"/>
        <v>1.4583333333333333</v>
      </c>
      <c r="J9" s="23"/>
      <c r="K9" s="23"/>
      <c r="L9" s="21">
        <v>1</v>
      </c>
      <c r="M9" s="23"/>
      <c r="N9" s="22" t="str">
        <f t="shared" si="0"/>
        <v/>
      </c>
      <c r="O9" s="24"/>
      <c r="P9" s="24"/>
      <c r="Q9" s="19">
        <v>1</v>
      </c>
      <c r="R9" s="24"/>
      <c r="S9" s="20" t="str">
        <f t="shared" si="1"/>
        <v/>
      </c>
    </row>
    <row r="10" spans="1:30" ht="65.25" customHeight="1">
      <c r="A10" s="9">
        <v>6</v>
      </c>
      <c r="B10" s="25" t="s">
        <v>25</v>
      </c>
      <c r="C10" s="25" t="s">
        <v>26</v>
      </c>
      <c r="E10" s="19">
        <v>12</v>
      </c>
      <c r="F10" s="19">
        <v>12</v>
      </c>
      <c r="G10" s="19">
        <v>1</v>
      </c>
      <c r="H10" s="19">
        <v>700</v>
      </c>
      <c r="I10" s="20">
        <f t="shared" si="2"/>
        <v>4.8611111111111116</v>
      </c>
      <c r="J10" s="23">
        <v>46</v>
      </c>
      <c r="K10" s="23">
        <v>38</v>
      </c>
      <c r="L10" s="21">
        <v>1</v>
      </c>
      <c r="M10" s="23">
        <v>4400</v>
      </c>
      <c r="N10" s="22">
        <f t="shared" si="0"/>
        <v>2.5171624713958813</v>
      </c>
      <c r="O10" s="24">
        <v>72</v>
      </c>
      <c r="P10" s="24">
        <v>60</v>
      </c>
      <c r="Q10" s="19">
        <v>1</v>
      </c>
      <c r="R10" s="24">
        <v>7200</v>
      </c>
      <c r="S10" s="20">
        <f t="shared" si="1"/>
        <v>1.6666666666666667</v>
      </c>
    </row>
    <row r="11" spans="1:30" ht="65.25" customHeight="1">
      <c r="A11" s="9">
        <v>7</v>
      </c>
      <c r="B11" s="25" t="s">
        <v>27</v>
      </c>
      <c r="C11" s="29" t="s">
        <v>18</v>
      </c>
      <c r="E11" s="19">
        <v>24</v>
      </c>
      <c r="F11" s="19">
        <v>24</v>
      </c>
      <c r="G11" s="19">
        <v>1</v>
      </c>
      <c r="H11" s="19">
        <v>800</v>
      </c>
      <c r="I11" s="20">
        <f t="shared" si="2"/>
        <v>1.3888888888888891</v>
      </c>
      <c r="J11" s="23">
        <v>30</v>
      </c>
      <c r="K11" s="23">
        <v>48</v>
      </c>
      <c r="L11" s="21">
        <v>1</v>
      </c>
      <c r="M11" s="23">
        <v>1600</v>
      </c>
      <c r="N11" s="22">
        <f t="shared" si="0"/>
        <v>1.1111111111111112</v>
      </c>
      <c r="O11" s="24">
        <v>48</v>
      </c>
      <c r="P11" s="24">
        <v>60</v>
      </c>
      <c r="Q11" s="19">
        <v>1</v>
      </c>
      <c r="R11" s="24">
        <v>2500</v>
      </c>
      <c r="S11" s="20">
        <f t="shared" si="1"/>
        <v>0.86805555555555558</v>
      </c>
    </row>
    <row r="12" spans="1:30" ht="65.25" customHeight="1">
      <c r="A12" s="9">
        <v>8</v>
      </c>
      <c r="B12" s="25" t="s">
        <v>28</v>
      </c>
      <c r="C12" s="25" t="s">
        <v>29</v>
      </c>
      <c r="E12" s="19"/>
      <c r="F12" s="19"/>
      <c r="G12" s="19">
        <v>1</v>
      </c>
      <c r="H12" s="19"/>
      <c r="I12" s="20" t="str">
        <f t="shared" si="2"/>
        <v/>
      </c>
      <c r="J12" s="23">
        <v>36</v>
      </c>
      <c r="K12" s="23">
        <v>48</v>
      </c>
      <c r="L12" s="21">
        <v>1</v>
      </c>
      <c r="M12" s="23">
        <v>2000</v>
      </c>
      <c r="N12" s="22">
        <f t="shared" si="0"/>
        <v>1.1574074074074074</v>
      </c>
      <c r="O12" s="24"/>
      <c r="P12" s="24"/>
      <c r="Q12" s="19">
        <v>1</v>
      </c>
      <c r="R12" s="24"/>
      <c r="S12" s="20" t="str">
        <f t="shared" si="1"/>
        <v/>
      </c>
    </row>
    <row r="13" spans="1:30" ht="65.25" customHeight="1">
      <c r="A13" s="9">
        <v>9</v>
      </c>
      <c r="B13" s="25" t="s">
        <v>30</v>
      </c>
      <c r="C13" s="25" t="s">
        <v>31</v>
      </c>
      <c r="E13" s="19">
        <v>24</v>
      </c>
      <c r="F13" s="19">
        <v>24</v>
      </c>
      <c r="G13" s="19">
        <v>1</v>
      </c>
      <c r="H13" s="19">
        <v>500</v>
      </c>
      <c r="I13" s="20">
        <f t="shared" si="2"/>
        <v>0.86805555555555547</v>
      </c>
      <c r="J13" s="23">
        <v>30</v>
      </c>
      <c r="K13" s="23">
        <v>40</v>
      </c>
      <c r="L13" s="21">
        <v>1</v>
      </c>
      <c r="M13" s="23">
        <v>700</v>
      </c>
      <c r="N13" s="22">
        <f t="shared" si="0"/>
        <v>0.58333333333333326</v>
      </c>
      <c r="O13" s="24"/>
      <c r="P13" s="24"/>
      <c r="Q13" s="19">
        <v>1</v>
      </c>
      <c r="R13" s="24"/>
      <c r="S13" s="20" t="str">
        <f t="shared" si="1"/>
        <v/>
      </c>
    </row>
    <row r="14" spans="1:30" ht="65.25" customHeight="1">
      <c r="A14" s="9">
        <v>10</v>
      </c>
      <c r="B14" s="25" t="s">
        <v>32</v>
      </c>
      <c r="C14" s="25" t="s">
        <v>31</v>
      </c>
      <c r="E14" s="19">
        <v>16</v>
      </c>
      <c r="F14" s="19">
        <v>20</v>
      </c>
      <c r="G14" s="19">
        <v>1</v>
      </c>
      <c r="H14" s="19">
        <v>410</v>
      </c>
      <c r="I14" s="20">
        <f t="shared" si="2"/>
        <v>1.28125</v>
      </c>
      <c r="J14" s="23"/>
      <c r="K14" s="23"/>
      <c r="L14" s="21">
        <v>1</v>
      </c>
      <c r="M14" s="23"/>
      <c r="N14" s="22" t="str">
        <f t="shared" si="0"/>
        <v/>
      </c>
      <c r="O14" s="24"/>
      <c r="P14" s="24"/>
      <c r="Q14" s="19">
        <v>1</v>
      </c>
      <c r="R14" s="24"/>
      <c r="S14" s="20" t="str">
        <f t="shared" si="1"/>
        <v/>
      </c>
    </row>
    <row r="15" spans="1:30" ht="65.25" customHeight="1">
      <c r="A15" s="9">
        <v>14</v>
      </c>
      <c r="E15" s="19"/>
      <c r="F15" s="19"/>
      <c r="G15" s="19">
        <v>1</v>
      </c>
      <c r="H15" s="19"/>
      <c r="I15" s="20" t="str">
        <f t="shared" si="2"/>
        <v/>
      </c>
      <c r="J15" s="23"/>
      <c r="K15" s="23"/>
      <c r="L15" s="21">
        <v>1</v>
      </c>
      <c r="M15" s="23"/>
      <c r="N15" s="22" t="str">
        <f t="shared" si="0"/>
        <v/>
      </c>
      <c r="O15" s="24"/>
      <c r="P15" s="24"/>
      <c r="Q15" s="19">
        <v>1</v>
      </c>
      <c r="R15" s="24"/>
      <c r="S15" s="20" t="str">
        <f t="shared" si="1"/>
        <v/>
      </c>
    </row>
    <row r="16" spans="1:30" ht="65.25" customHeight="1">
      <c r="A16" s="9">
        <v>15</v>
      </c>
      <c r="E16" s="19"/>
      <c r="F16" s="19"/>
      <c r="G16" s="19">
        <v>1</v>
      </c>
      <c r="H16" s="19"/>
      <c r="I16" s="20" t="str">
        <f t="shared" si="2"/>
        <v/>
      </c>
      <c r="J16" s="23"/>
      <c r="K16" s="23"/>
      <c r="L16" s="21">
        <v>1</v>
      </c>
      <c r="M16" s="23"/>
      <c r="N16" s="22" t="str">
        <f t="shared" si="0"/>
        <v/>
      </c>
      <c r="O16" s="24"/>
      <c r="P16" s="24"/>
      <c r="Q16" s="19">
        <v>1</v>
      </c>
      <c r="R16" s="24"/>
      <c r="S16" s="20" t="str">
        <f t="shared" si="1"/>
        <v/>
      </c>
    </row>
    <row r="17" spans="2:19" ht="15.75" customHeight="1">
      <c r="H17" s="9" t="s">
        <v>14</v>
      </c>
      <c r="I17" s="10">
        <f>IFERROR(AVERAGE(I5:I16),"")</f>
        <v>1.6800581676051602</v>
      </c>
      <c r="M17" s="9" t="s">
        <v>14</v>
      </c>
      <c r="N17" s="10">
        <f>IFERROR(AVERAGE(N5:N16),"")</f>
        <v>1.1886290303052316</v>
      </c>
      <c r="R17" s="9" t="s">
        <v>14</v>
      </c>
      <c r="S17" s="10">
        <f>IFERROR(AVERAGE(S5:S16),"")</f>
        <v>1.1555989583333333</v>
      </c>
    </row>
    <row r="19" spans="2:19" ht="15.75" customHeight="1">
      <c r="B19" s="30"/>
    </row>
    <row r="20" spans="2:19" ht="15.75" customHeight="1">
      <c r="K20" s="9" t="s">
        <v>15</v>
      </c>
      <c r="N20" s="11">
        <f>IFERROR(AVERAGE(N17, I17, S17)*0.85,"")</f>
        <v>1.140214410935722</v>
      </c>
    </row>
  </sheetData>
  <mergeCells count="4">
    <mergeCell ref="E2:I2"/>
    <mergeCell ref="J2:N2"/>
    <mergeCell ref="O2:S2"/>
    <mergeCell ref="A1:S1"/>
  </mergeCells>
  <pageMargins left="0.7" right="0.7" top="0.75" bottom="0.75" header="0.3" footer="0.3"/>
  <pageSetup orientation="portrait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Jason Horejs</dc:creator>
  <cp:lastModifiedBy>Louise-Marie Thomassin</cp:lastModifiedBy>
  <dcterms:created xsi:type="dcterms:W3CDTF">2015-06-11T15:57:49Z</dcterms:created>
  <dcterms:modified xsi:type="dcterms:W3CDTF">2017-05-18T10:51:44Z</dcterms:modified>
</cp:coreProperties>
</file>