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438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12"/>
  <c r="S13"/>
  <c r="S14"/>
  <c r="S15"/>
  <c r="S16"/>
  <c r="S17"/>
  <c r="S18"/>
  <c r="S19"/>
  <c r="S20"/>
  <c r="N5"/>
  <c r="N6"/>
  <c r="N8"/>
  <c r="N10"/>
  <c r="N11"/>
  <c r="N12"/>
  <c r="N13"/>
  <c r="N14"/>
  <c r="N15"/>
  <c r="N16"/>
  <c r="N17"/>
  <c r="N18"/>
  <c r="N19"/>
  <c r="N20"/>
  <c r="I5"/>
  <c r="I7"/>
  <c r="I8"/>
  <c r="I9"/>
  <c r="I10"/>
  <c r="I11"/>
  <c r="I12"/>
  <c r="I13"/>
  <c r="I14"/>
  <c r="I15"/>
  <c r="I16"/>
  <c r="I17"/>
  <c r="I18"/>
  <c r="I19"/>
  <c r="I20"/>
  <c r="N23"/>
</calcChain>
</file>

<file path=xl/sharedStrings.xml><?xml version="1.0" encoding="utf-8"?>
<sst xmlns="http://schemas.openxmlformats.org/spreadsheetml/2006/main" count="67" uniqueCount="48">
  <si>
    <t>Thamoz Prinz ( Prints)</t>
    <phoneticPr fontId="9" type="noConversion"/>
  </si>
  <si>
    <t xml:space="preserve">David Malcom Scott (small works) </t>
    <phoneticPr fontId="9" type="noConversion"/>
  </si>
  <si>
    <t>Collection WM, Minneapolis</t>
    <phoneticPr fontId="9" type="noConversion"/>
  </si>
  <si>
    <t>Collection WM, Minneapolis</t>
    <phoneticPr fontId="9" type="noConversion"/>
  </si>
  <si>
    <t>Ellis-Nicholson Gallery, Charleston</t>
    <phoneticPr fontId="9" type="noConversion"/>
  </si>
  <si>
    <t>Victoria Platt-Ellis (oil and collage on canvas)</t>
    <phoneticPr fontId="9" type="noConversion"/>
  </si>
  <si>
    <t>Robert Martinez</t>
    <phoneticPr fontId="9" type="noConversion"/>
  </si>
  <si>
    <t xml:space="preserve">Artwork Network Gallery, Denver </t>
    <phoneticPr fontId="9" type="noConversion"/>
  </si>
  <si>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</si>
  <si>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</si>
  <si>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</si>
  <si>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</si>
  <si>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</si>
  <si>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</si>
  <si>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</si>
  <si>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</si>
  <si>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</si>
  <si>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</si>
  <si>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</si>
  <si>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</si>
  <si>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</si>
  <si>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</si>
  <si>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</si>
  <si>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</si>
  <si>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</si>
  <si>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Tracy Lynn Pristas</t>
    <phoneticPr fontId="9" type="noConversion"/>
  </si>
  <si>
    <t>Judy  Hitz Cox</t>
    <phoneticPr fontId="9" type="noConversion"/>
  </si>
  <si>
    <t>Artwork Network Gallery</t>
    <phoneticPr fontId="9" type="noConversion"/>
  </si>
  <si>
    <t xml:space="preserve">Donna Bruni </t>
    <phoneticPr fontId="9" type="noConversion"/>
  </si>
  <si>
    <t>Artwork Network Gallery</t>
    <phoneticPr fontId="9" type="noConversion"/>
  </si>
  <si>
    <t>Artwork Network Gallery</t>
    <phoneticPr fontId="9" type="noConversion"/>
  </si>
  <si>
    <t>Karen Rohl</t>
    <phoneticPr fontId="9" type="noConversion"/>
  </si>
  <si>
    <t>Aleta Pippin</t>
    <phoneticPr fontId="9" type="noConversion"/>
  </si>
  <si>
    <t>Mark Yearwood (VWG)</t>
    <phoneticPr fontId="9" type="noConversion"/>
  </si>
  <si>
    <t>Dick Evans</t>
    <phoneticPr fontId="9" type="noConversion"/>
  </si>
  <si>
    <t>acrylic on clayboard</t>
    <phoneticPr fontId="9" type="noConversion"/>
  </si>
  <si>
    <t>Howell Gallery, Oklahoma</t>
    <phoneticPr fontId="9" type="noConversion"/>
  </si>
  <si>
    <t xml:space="preserve">Artwork Network Gallery, Denver </t>
    <phoneticPr fontId="9" type="noConversion"/>
  </si>
  <si>
    <t>Michael Paxton</t>
    <phoneticPr fontId="9" type="noConversion"/>
  </si>
  <si>
    <t>Addington Gallery, Chicago</t>
    <phoneticPr fontId="9" type="noConversion"/>
  </si>
  <si>
    <t>Howell Gallery, Oklahoma</t>
    <phoneticPr fontId="9" type="noConversion"/>
  </si>
  <si>
    <t>acrylic and charcola on canvas</t>
    <phoneticPr fontId="9" type="noConversion"/>
  </si>
  <si>
    <t>Kathleen Waterloo</t>
    <phoneticPr fontId="9" type="noConversion"/>
  </si>
  <si>
    <t>Addigton Gallery, chicago; Circa Gallery, MN; Amazon Online</t>
    <phoneticPr fontId="9" type="noConversion"/>
  </si>
  <si>
    <t>Gallery 72, Omaha; Collcetion WM, MN</t>
    <phoneticPr fontId="9" type="noConversion"/>
  </si>
  <si>
    <t>mixed media collage (small)</t>
    <phoneticPr fontId="9" type="noConversion"/>
  </si>
  <si>
    <t>Digital prints, limited 5 ed. (large)</t>
    <phoneticPr fontId="9" type="noConversion"/>
  </si>
  <si>
    <t xml:space="preserve"> Thomaz Prinz ( Collage)</t>
    <phoneticPr fontId="9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</si>
</sst>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color indexed="8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6</xdr:row>
      <xdr:rowOff>38100</xdr:rowOff>
    </xdr:from>
    <xdr:to>
      <xdr:col>3</xdr:col>
      <xdr:colOff>1346200</xdr:colOff>
      <xdr:row>6</xdr:row>
      <xdr:rowOff>685800</xdr:rowOff>
    </xdr:to>
    <xdr:pic>
      <xdr:nvPicPr>
        <xdr:cNvPr id="4" name="Picture 3" descr="Market Research TLP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3213100"/>
          <a:ext cx="91440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444500</xdr:colOff>
      <xdr:row>7</xdr:row>
      <xdr:rowOff>50800</xdr:rowOff>
    </xdr:from>
    <xdr:to>
      <xdr:col>3</xdr:col>
      <xdr:colOff>1409700</xdr:colOff>
      <xdr:row>7</xdr:row>
      <xdr:rowOff>800100</xdr:rowOff>
    </xdr:to>
    <xdr:pic>
      <xdr:nvPicPr>
        <xdr:cNvPr id="5" name="Picture 4" descr="Marketing Research JHC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2600" y="4051300"/>
          <a:ext cx="965200" cy="74930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8</xdr:row>
      <xdr:rowOff>12700</xdr:rowOff>
    </xdr:from>
    <xdr:to>
      <xdr:col>3</xdr:col>
      <xdr:colOff>1346200</xdr:colOff>
      <xdr:row>8</xdr:row>
      <xdr:rowOff>774700</xdr:rowOff>
    </xdr:to>
    <xdr:pic>
      <xdr:nvPicPr>
        <xdr:cNvPr id="7" name="Picture 6" descr="Marketing Research DB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5300" y="4838700"/>
          <a:ext cx="88900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9</xdr:row>
      <xdr:rowOff>76201</xdr:rowOff>
    </xdr:from>
    <xdr:to>
      <xdr:col>3</xdr:col>
      <xdr:colOff>1456265</xdr:colOff>
      <xdr:row>9</xdr:row>
      <xdr:rowOff>711200</xdr:rowOff>
    </xdr:to>
    <xdr:pic>
      <xdr:nvPicPr>
        <xdr:cNvPr id="8" name="Picture 7" descr="Marketing Research KR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5727701"/>
          <a:ext cx="999065" cy="634999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10</xdr:row>
      <xdr:rowOff>9525</xdr:rowOff>
    </xdr:from>
    <xdr:to>
      <xdr:col>3</xdr:col>
      <xdr:colOff>1371600</xdr:colOff>
      <xdr:row>10</xdr:row>
      <xdr:rowOff>666750</xdr:rowOff>
    </xdr:to>
    <xdr:pic>
      <xdr:nvPicPr>
        <xdr:cNvPr id="9" name="Picture 8" descr="Marketing Research MY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43400" y="6486525"/>
          <a:ext cx="876300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660400</xdr:colOff>
      <xdr:row>11</xdr:row>
      <xdr:rowOff>50801</xdr:rowOff>
    </xdr:from>
    <xdr:to>
      <xdr:col>3</xdr:col>
      <xdr:colOff>1174750</xdr:colOff>
      <xdr:row>11</xdr:row>
      <xdr:rowOff>736601</xdr:rowOff>
    </xdr:to>
    <xdr:pic>
      <xdr:nvPicPr>
        <xdr:cNvPr id="10" name="Picture 9" descr="Marketing Research AP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08500" y="7353301"/>
          <a:ext cx="51435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12</xdr:row>
      <xdr:rowOff>25400</xdr:rowOff>
    </xdr:from>
    <xdr:to>
      <xdr:col>3</xdr:col>
      <xdr:colOff>1409700</xdr:colOff>
      <xdr:row>12</xdr:row>
      <xdr:rowOff>768350</xdr:rowOff>
    </xdr:to>
    <xdr:pic>
      <xdr:nvPicPr>
        <xdr:cNvPr id="11" name="Picture 10" descr="Marketing Research DE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8153400"/>
          <a:ext cx="99060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444500</xdr:colOff>
      <xdr:row>13</xdr:row>
      <xdr:rowOff>50800</xdr:rowOff>
    </xdr:from>
    <xdr:to>
      <xdr:col>3</xdr:col>
      <xdr:colOff>1422400</xdr:colOff>
      <xdr:row>13</xdr:row>
      <xdr:rowOff>784225</xdr:rowOff>
    </xdr:to>
    <xdr:pic>
      <xdr:nvPicPr>
        <xdr:cNvPr id="12" name="Picture 11" descr="Marketing Research Michael Paxton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92600" y="9004300"/>
          <a:ext cx="97790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431800</xdr:colOff>
      <xdr:row>14</xdr:row>
      <xdr:rowOff>25400</xdr:rowOff>
    </xdr:from>
    <xdr:to>
      <xdr:col>3</xdr:col>
      <xdr:colOff>1422400</xdr:colOff>
      <xdr:row>14</xdr:row>
      <xdr:rowOff>768350</xdr:rowOff>
    </xdr:to>
    <xdr:pic>
      <xdr:nvPicPr>
        <xdr:cNvPr id="13" name="Picture 12" descr="Marketing research Kathleen Waterlo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79900" y="9804400"/>
          <a:ext cx="99060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444500</xdr:colOff>
      <xdr:row>16</xdr:row>
      <xdr:rowOff>0</xdr:rowOff>
    </xdr:from>
    <xdr:to>
      <xdr:col>3</xdr:col>
      <xdr:colOff>1473200</xdr:colOff>
      <xdr:row>16</xdr:row>
      <xdr:rowOff>771525</xdr:rowOff>
    </xdr:to>
    <xdr:pic>
      <xdr:nvPicPr>
        <xdr:cNvPr id="15" name="Picture 14" descr="Marketing Research Thomas Prinz 2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92600" y="11430000"/>
          <a:ext cx="1028700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15</xdr:row>
      <xdr:rowOff>25400</xdr:rowOff>
    </xdr:from>
    <xdr:to>
      <xdr:col>3</xdr:col>
      <xdr:colOff>1422400</xdr:colOff>
      <xdr:row>15</xdr:row>
      <xdr:rowOff>777875</xdr:rowOff>
    </xdr:to>
    <xdr:pic>
      <xdr:nvPicPr>
        <xdr:cNvPr id="16" name="Picture 15" descr="Marketing Research Thomas Prinz 3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10629900"/>
          <a:ext cx="1003300" cy="752475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635000</xdr:colOff>
      <xdr:row>16</xdr:row>
      <xdr:rowOff>800100</xdr:rowOff>
    </xdr:from>
    <xdr:to>
      <xdr:col>3</xdr:col>
      <xdr:colOff>1244600</xdr:colOff>
      <xdr:row>17</xdr:row>
      <xdr:rowOff>787400</xdr:rowOff>
    </xdr:to>
    <xdr:pic>
      <xdr:nvPicPr>
        <xdr:cNvPr id="17" name="Picture 16" descr="Marketing Research David Malcom Scott 2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483100" y="12230100"/>
          <a:ext cx="609600" cy="812800"/>
        </a:xfrm>
        <a:prstGeom prst="rect">
          <a:avLst/>
        </a:prstGeom>
      </xdr:spPr>
    </xdr:pic>
    <xdr:clientData/>
  </xdr:twoCellAnchor>
  <xdr:twoCellAnchor editAs="oneCell">
    <xdr:from>
      <xdr:col>3</xdr:col>
      <xdr:colOff>330200</xdr:colOff>
      <xdr:row>5</xdr:row>
      <xdr:rowOff>50801</xdr:rowOff>
    </xdr:from>
    <xdr:to>
      <xdr:col>3</xdr:col>
      <xdr:colOff>1312333</xdr:colOff>
      <xdr:row>5</xdr:row>
      <xdr:rowOff>787401</xdr:rowOff>
    </xdr:to>
    <xdr:pic>
      <xdr:nvPicPr>
        <xdr:cNvPr id="19" name="Picture 18" descr="Marketing Research Victoria Pratt Ellis 3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178300" y="2400301"/>
          <a:ext cx="982133" cy="736600"/>
        </a:xfrm>
        <a:prstGeom prst="rect">
          <a:avLst/>
        </a:prstGeom>
      </xdr:spPr>
    </xdr:pic>
    <xdr:clientData/>
  </xdr:twoCellAnchor>
  <xdr:twoCellAnchor editAs="oneCell">
    <xdr:from>
      <xdr:col>3</xdr:col>
      <xdr:colOff>393701</xdr:colOff>
      <xdr:row>3</xdr:row>
      <xdr:rowOff>581024</xdr:rowOff>
    </xdr:from>
    <xdr:to>
      <xdr:col>3</xdr:col>
      <xdr:colOff>1397001</xdr:colOff>
      <xdr:row>4</xdr:row>
      <xdr:rowOff>749299</xdr:rowOff>
    </xdr:to>
    <xdr:pic>
      <xdr:nvPicPr>
        <xdr:cNvPr id="20" name="Picture 19" descr="MArketing Research Robert Martinez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41801" y="1520824"/>
          <a:ext cx="10033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23"/>
  <sheetViews>
    <sheetView tabSelected="1" topLeftCell="E15" workbookViewId="0">
      <selection activeCell="I15" sqref="I15"/>
    </sheetView>
  </sheetViews>
  <sheetFormatPr baseColWidth="10" defaultColWidth="14.5" defaultRowHeight="15.75" customHeight="1"/>
  <cols>
    <col min="1" max="1" width="6.5" customWidth="1"/>
    <col min="2" max="2" width="19.5" style="25" customWidth="1"/>
    <col min="3" max="3" width="24.5" style="25" customWidth="1"/>
    <col min="4" max="4" width="24.5" customWidth="1"/>
    <col min="5" max="5" width="10.6640625" customWidth="1"/>
    <col min="6" max="6" width="9.5" customWidth="1"/>
    <col min="7" max="7" width="14" customWidth="1"/>
    <col min="8" max="8" width="16.5" customWidth="1"/>
    <col min="9" max="9" width="19.83203125" customWidth="1"/>
    <col min="10" max="10" width="12.33203125" customWidth="1"/>
    <col min="12" max="12" width="14.83203125" customWidth="1"/>
    <col min="14" max="14" width="18" customWidth="1"/>
    <col min="15" max="15" width="10.83203125" customWidth="1"/>
    <col min="16" max="16" width="11.1640625" customWidth="1"/>
    <col min="19" max="19" width="17.5" customWidth="1"/>
  </cols>
  <sheetData>
    <row r="1" spans="1:30" ht="40.5" customHeight="1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30" ht="17">
      <c r="E2" s="34" t="s">
        <v>9</v>
      </c>
      <c r="F2" s="35"/>
      <c r="G2" s="35"/>
      <c r="H2" s="35"/>
      <c r="I2" s="35"/>
      <c r="J2" s="34" t="s">
        <v>10</v>
      </c>
      <c r="K2" s="35"/>
      <c r="L2" s="35"/>
      <c r="M2" s="35"/>
      <c r="N2" s="35"/>
      <c r="O2" s="34" t="s">
        <v>11</v>
      </c>
      <c r="P2" s="35"/>
      <c r="Q2" s="35"/>
      <c r="R2" s="35"/>
      <c r="S2" s="36"/>
    </row>
    <row r="3" spans="1:30" ht="17">
      <c r="A3" s="1"/>
      <c r="B3" s="26" t="s">
        <v>12</v>
      </c>
      <c r="C3" s="27" t="s">
        <v>24</v>
      </c>
      <c r="D3" s="2" t="s">
        <v>13</v>
      </c>
      <c r="E3" s="3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5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3" t="s">
        <v>14</v>
      </c>
      <c r="P3" s="4" t="s">
        <v>15</v>
      </c>
      <c r="Q3" s="4" t="s">
        <v>16</v>
      </c>
      <c r="R3" s="4" t="s">
        <v>17</v>
      </c>
      <c r="S3" s="7" t="s">
        <v>18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5" customHeight="1">
      <c r="A4" s="8"/>
      <c r="B4" s="28"/>
      <c r="C4" s="28"/>
      <c r="D4" s="8"/>
      <c r="E4" s="12"/>
      <c r="F4" s="13"/>
      <c r="G4" s="14" t="s">
        <v>19</v>
      </c>
      <c r="H4" s="14" t="s">
        <v>20</v>
      </c>
      <c r="I4" s="14" t="s">
        <v>21</v>
      </c>
      <c r="J4" s="15"/>
      <c r="K4" s="16"/>
      <c r="L4" s="17" t="s">
        <v>19</v>
      </c>
      <c r="M4" s="17" t="s">
        <v>20</v>
      </c>
      <c r="N4" s="17" t="s">
        <v>21</v>
      </c>
      <c r="O4" s="12"/>
      <c r="P4" s="13"/>
      <c r="Q4" s="14" t="s">
        <v>19</v>
      </c>
      <c r="R4" s="14" t="s">
        <v>20</v>
      </c>
      <c r="S4" s="18" t="s">
        <v>21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65.25" customHeight="1">
      <c r="A5" s="9">
        <v>1</v>
      </c>
      <c r="B5" s="29" t="s">
        <v>6</v>
      </c>
      <c r="C5" s="29" t="s">
        <v>7</v>
      </c>
      <c r="D5" s="31"/>
      <c r="E5" s="19">
        <v>24</v>
      </c>
      <c r="F5" s="19">
        <v>24</v>
      </c>
      <c r="G5" s="19">
        <v>1</v>
      </c>
      <c r="H5" s="19">
        <v>400</v>
      </c>
      <c r="I5" s="20">
        <f>IFERROR((H5/E5/F5/G5),"")</f>
        <v>0.69444444444444453</v>
      </c>
      <c r="J5" s="21">
        <v>30</v>
      </c>
      <c r="K5" s="21">
        <v>40</v>
      </c>
      <c r="L5" s="21">
        <v>1</v>
      </c>
      <c r="M5" s="21">
        <v>850</v>
      </c>
      <c r="N5" s="22">
        <f t="shared" ref="N5:N19" si="0">IFERROR((M5/J5/K5/L5),"")</f>
        <v>0.70833333333333326</v>
      </c>
      <c r="O5" s="19">
        <v>36</v>
      </c>
      <c r="P5" s="19">
        <v>48</v>
      </c>
      <c r="Q5" s="19">
        <v>1</v>
      </c>
      <c r="R5" s="19">
        <v>1200</v>
      </c>
      <c r="S5" s="20">
        <f t="shared" ref="S5:S19" si="1">IFERROR((R5/O5/P5/Q5),"")</f>
        <v>0.69444444444444453</v>
      </c>
    </row>
    <row r="6" spans="1:30" ht="65.25" customHeight="1">
      <c r="A6" s="9">
        <v>2</v>
      </c>
      <c r="B6" s="32" t="s">
        <v>5</v>
      </c>
      <c r="C6" s="32" t="s">
        <v>4</v>
      </c>
      <c r="D6" s="31"/>
      <c r="E6" s="19">
        <v>24</v>
      </c>
      <c r="F6" s="19">
        <v>12</v>
      </c>
      <c r="G6" s="19">
        <v>1</v>
      </c>
      <c r="H6" s="19">
        <v>500</v>
      </c>
      <c r="I6" s="20">
        <v>1.73</v>
      </c>
      <c r="J6" s="23">
        <v>36</v>
      </c>
      <c r="K6" s="23">
        <v>36</v>
      </c>
      <c r="L6" s="21">
        <v>1</v>
      </c>
      <c r="M6" s="23">
        <v>3600</v>
      </c>
      <c r="N6" s="22">
        <f t="shared" si="0"/>
        <v>2.7777777777777777</v>
      </c>
      <c r="O6" s="24">
        <v>48</v>
      </c>
      <c r="P6" s="24">
        <v>48</v>
      </c>
      <c r="Q6" s="19">
        <v>1</v>
      </c>
      <c r="R6" s="24">
        <v>3600</v>
      </c>
      <c r="S6" s="20">
        <f t="shared" si="1"/>
        <v>1.5625</v>
      </c>
    </row>
    <row r="7" spans="1:30" ht="65.25" customHeight="1">
      <c r="A7" s="9">
        <v>3</v>
      </c>
      <c r="B7" s="32" t="s">
        <v>25</v>
      </c>
      <c r="C7" s="32" t="s">
        <v>37</v>
      </c>
      <c r="D7" s="31"/>
      <c r="E7" s="19">
        <v>12</v>
      </c>
      <c r="F7" s="19">
        <v>12</v>
      </c>
      <c r="G7" s="19">
        <v>1</v>
      </c>
      <c r="H7" s="19">
        <v>800</v>
      </c>
      <c r="I7" s="20">
        <f t="shared" ref="I7:I19" si="2">IFERROR((H7/E7/F7/G7),"")</f>
        <v>5.5555555555555562</v>
      </c>
      <c r="J7" s="23">
        <v>30</v>
      </c>
      <c r="K7" s="23">
        <v>40</v>
      </c>
      <c r="L7" s="21">
        <v>1</v>
      </c>
      <c r="M7" s="23">
        <v>4900</v>
      </c>
      <c r="N7" s="22">
        <v>4.08</v>
      </c>
      <c r="O7" s="24">
        <v>60</v>
      </c>
      <c r="P7" s="24">
        <v>60</v>
      </c>
      <c r="Q7" s="19">
        <v>1</v>
      </c>
      <c r="R7" s="24">
        <v>14000</v>
      </c>
      <c r="S7" s="20">
        <f t="shared" si="1"/>
        <v>3.8888888888888888</v>
      </c>
    </row>
    <row r="8" spans="1:30" ht="65.25" customHeight="1">
      <c r="A8" s="9">
        <v>4</v>
      </c>
      <c r="B8" s="32" t="s">
        <v>26</v>
      </c>
      <c r="C8" s="32" t="s">
        <v>27</v>
      </c>
      <c r="D8" s="31"/>
      <c r="E8" s="19"/>
      <c r="F8" s="19"/>
      <c r="G8" s="19">
        <v>1</v>
      </c>
      <c r="H8" s="19"/>
      <c r="I8" s="20" t="str">
        <f t="shared" si="2"/>
        <v/>
      </c>
      <c r="J8" s="23">
        <v>36</v>
      </c>
      <c r="K8" s="23">
        <v>40</v>
      </c>
      <c r="L8" s="21">
        <v>1</v>
      </c>
      <c r="M8" s="23">
        <v>2000</v>
      </c>
      <c r="N8" s="22">
        <f t="shared" si="0"/>
        <v>1.3888888888888888</v>
      </c>
      <c r="O8" s="24">
        <v>48</v>
      </c>
      <c r="P8" s="24">
        <v>48</v>
      </c>
      <c r="Q8" s="19">
        <v>1</v>
      </c>
      <c r="R8" s="24">
        <v>3600</v>
      </c>
      <c r="S8" s="20">
        <f t="shared" si="1"/>
        <v>1.5625</v>
      </c>
    </row>
    <row r="9" spans="1:30" ht="65.25" customHeight="1">
      <c r="A9" s="9">
        <v>5</v>
      </c>
      <c r="B9" s="32" t="s">
        <v>28</v>
      </c>
      <c r="C9" s="32" t="s">
        <v>29</v>
      </c>
      <c r="D9" s="31"/>
      <c r="E9" s="19">
        <v>17</v>
      </c>
      <c r="F9" s="19">
        <v>17</v>
      </c>
      <c r="G9" s="19">
        <v>1</v>
      </c>
      <c r="H9" s="19">
        <v>950</v>
      </c>
      <c r="I9" s="20">
        <f t="shared" si="2"/>
        <v>3.2871972318339102</v>
      </c>
      <c r="J9" s="23"/>
      <c r="K9" s="23"/>
      <c r="L9" s="21">
        <v>1</v>
      </c>
      <c r="M9" s="23"/>
      <c r="N9" s="22"/>
      <c r="O9" s="24">
        <v>30</v>
      </c>
      <c r="P9" s="24">
        <v>30</v>
      </c>
      <c r="Q9" s="19">
        <v>1</v>
      </c>
      <c r="R9" s="24">
        <v>3800</v>
      </c>
      <c r="S9" s="20">
        <f t="shared" si="1"/>
        <v>4.2222222222222223</v>
      </c>
    </row>
    <row r="10" spans="1:30" ht="65.25" customHeight="1">
      <c r="A10" s="9">
        <v>6</v>
      </c>
      <c r="B10" s="32" t="s">
        <v>31</v>
      </c>
      <c r="C10" s="32" t="s">
        <v>30</v>
      </c>
      <c r="D10" s="31"/>
      <c r="E10" s="19"/>
      <c r="F10" s="19"/>
      <c r="G10" s="19">
        <v>1</v>
      </c>
      <c r="H10" s="19"/>
      <c r="I10" s="20" t="str">
        <f t="shared" si="2"/>
        <v/>
      </c>
      <c r="J10" s="23">
        <v>36</v>
      </c>
      <c r="K10" s="23">
        <v>48</v>
      </c>
      <c r="L10" s="21">
        <v>1</v>
      </c>
      <c r="M10" s="23">
        <v>3600</v>
      </c>
      <c r="N10" s="22">
        <f t="shared" si="0"/>
        <v>2.0833333333333335</v>
      </c>
      <c r="O10" s="24">
        <v>67</v>
      </c>
      <c r="P10" s="24">
        <v>67</v>
      </c>
      <c r="Q10" s="19">
        <v>1</v>
      </c>
      <c r="R10" s="24">
        <v>6000</v>
      </c>
      <c r="S10" s="20">
        <f t="shared" si="1"/>
        <v>1.3366005791935842</v>
      </c>
    </row>
    <row r="11" spans="1:30" ht="65.25" customHeight="1">
      <c r="A11" s="9">
        <v>7</v>
      </c>
      <c r="B11" s="32" t="s">
        <v>33</v>
      </c>
      <c r="C11" s="32" t="s">
        <v>36</v>
      </c>
      <c r="D11" s="31"/>
      <c r="E11" s="19">
        <v>14.5</v>
      </c>
      <c r="F11" s="19">
        <v>21.5</v>
      </c>
      <c r="G11" s="19">
        <v>1</v>
      </c>
      <c r="H11" s="19">
        <v>1000</v>
      </c>
      <c r="I11" s="20">
        <f t="shared" si="2"/>
        <v>3.2076984763432241</v>
      </c>
      <c r="J11" s="23">
        <v>30</v>
      </c>
      <c r="K11" s="23">
        <v>40</v>
      </c>
      <c r="L11" s="21">
        <v>1</v>
      </c>
      <c r="M11" s="23">
        <v>3500</v>
      </c>
      <c r="N11" s="22">
        <f t="shared" si="0"/>
        <v>2.916666666666667</v>
      </c>
      <c r="O11" s="24">
        <v>48</v>
      </c>
      <c r="P11" s="24">
        <v>36</v>
      </c>
      <c r="Q11" s="19">
        <v>1</v>
      </c>
      <c r="R11" s="24">
        <v>4800</v>
      </c>
      <c r="S11" s="20">
        <f t="shared" si="1"/>
        <v>2.7777777777777777</v>
      </c>
    </row>
    <row r="12" spans="1:30" ht="65.25" customHeight="1">
      <c r="A12" s="9">
        <v>8</v>
      </c>
      <c r="B12" s="32" t="s">
        <v>32</v>
      </c>
      <c r="C12" s="32" t="s">
        <v>40</v>
      </c>
      <c r="D12" s="31"/>
      <c r="E12" s="19"/>
      <c r="F12" s="19"/>
      <c r="G12" s="19">
        <v>1</v>
      </c>
      <c r="H12" s="19"/>
      <c r="I12" s="20" t="str">
        <f t="shared" si="2"/>
        <v/>
      </c>
      <c r="J12" s="23">
        <v>30</v>
      </c>
      <c r="K12" s="23">
        <v>40</v>
      </c>
      <c r="L12" s="21">
        <v>1</v>
      </c>
      <c r="M12" s="23">
        <v>4200</v>
      </c>
      <c r="N12" s="22">
        <f t="shared" si="0"/>
        <v>3.5</v>
      </c>
      <c r="O12" s="24">
        <v>60</v>
      </c>
      <c r="P12" s="24">
        <v>48</v>
      </c>
      <c r="Q12" s="19">
        <v>1</v>
      </c>
      <c r="R12" s="24">
        <v>9500</v>
      </c>
      <c r="S12" s="20">
        <f t="shared" si="1"/>
        <v>3.2986111111111112</v>
      </c>
    </row>
    <row r="13" spans="1:30" ht="65.25" customHeight="1">
      <c r="A13" s="9">
        <v>9</v>
      </c>
      <c r="B13" s="32" t="s">
        <v>34</v>
      </c>
      <c r="C13" s="32" t="s">
        <v>40</v>
      </c>
      <c r="D13" s="31"/>
      <c r="E13" s="19">
        <v>12</v>
      </c>
      <c r="F13" s="19">
        <v>36</v>
      </c>
      <c r="G13" s="19">
        <v>1</v>
      </c>
      <c r="H13" s="19">
        <v>2400</v>
      </c>
      <c r="I13" s="20">
        <f t="shared" si="2"/>
        <v>5.5555555555555554</v>
      </c>
      <c r="J13" s="23">
        <v>30</v>
      </c>
      <c r="K13" s="23">
        <v>30</v>
      </c>
      <c r="L13" s="21">
        <v>1</v>
      </c>
      <c r="M13" s="23">
        <v>3600</v>
      </c>
      <c r="N13" s="22">
        <f t="shared" si="0"/>
        <v>4</v>
      </c>
      <c r="O13" s="24">
        <v>60</v>
      </c>
      <c r="P13" s="24">
        <v>48</v>
      </c>
      <c r="Q13" s="19">
        <v>1</v>
      </c>
      <c r="R13" s="24">
        <v>9500</v>
      </c>
      <c r="S13" s="20">
        <f t="shared" si="1"/>
        <v>3.2986111111111112</v>
      </c>
      <c r="T13" s="33" t="s">
        <v>35</v>
      </c>
    </row>
    <row r="14" spans="1:30" ht="65.25" customHeight="1">
      <c r="A14" s="9">
        <v>10</v>
      </c>
      <c r="B14" s="32" t="s">
        <v>38</v>
      </c>
      <c r="C14" s="32" t="s">
        <v>39</v>
      </c>
      <c r="D14" s="31"/>
      <c r="E14" s="19"/>
      <c r="F14" s="19"/>
      <c r="G14" s="19">
        <v>1</v>
      </c>
      <c r="H14" s="19"/>
      <c r="I14" s="20" t="str">
        <f t="shared" si="2"/>
        <v/>
      </c>
      <c r="J14" s="23"/>
      <c r="K14" s="23"/>
      <c r="L14" s="21">
        <v>1</v>
      </c>
      <c r="M14" s="23"/>
      <c r="N14" s="22" t="str">
        <f t="shared" si="0"/>
        <v/>
      </c>
      <c r="O14" s="24"/>
      <c r="P14" s="24"/>
      <c r="Q14" s="19">
        <v>1</v>
      </c>
      <c r="R14" s="24"/>
      <c r="S14" s="20" t="str">
        <f t="shared" si="1"/>
        <v/>
      </c>
      <c r="T14" s="33" t="s">
        <v>41</v>
      </c>
    </row>
    <row r="15" spans="1:30" ht="65.25" customHeight="1">
      <c r="A15" s="9">
        <v>11</v>
      </c>
      <c r="B15" s="32" t="s">
        <v>42</v>
      </c>
      <c r="C15" s="32" t="s">
        <v>43</v>
      </c>
      <c r="E15" s="19">
        <v>12</v>
      </c>
      <c r="F15" s="19">
        <v>12</v>
      </c>
      <c r="G15" s="19">
        <v>1</v>
      </c>
      <c r="H15" s="19">
        <v>850</v>
      </c>
      <c r="I15" s="20">
        <f t="shared" si="2"/>
        <v>5.9027777777777777</v>
      </c>
      <c r="J15" s="23">
        <v>24</v>
      </c>
      <c r="K15" s="23">
        <v>24</v>
      </c>
      <c r="L15" s="21">
        <v>1</v>
      </c>
      <c r="M15" s="23">
        <v>2850</v>
      </c>
      <c r="N15" s="22">
        <f t="shared" si="0"/>
        <v>4.947916666666667</v>
      </c>
      <c r="O15" s="24"/>
      <c r="P15" s="24"/>
      <c r="Q15" s="19">
        <v>1</v>
      </c>
      <c r="R15" s="24"/>
      <c r="S15" s="20" t="str">
        <f t="shared" si="1"/>
        <v/>
      </c>
    </row>
    <row r="16" spans="1:30" ht="65.25" customHeight="1">
      <c r="A16" s="9">
        <v>12</v>
      </c>
      <c r="B16" s="32" t="s">
        <v>47</v>
      </c>
      <c r="C16" s="32" t="s">
        <v>44</v>
      </c>
      <c r="E16" s="19">
        <v>15</v>
      </c>
      <c r="F16" s="19">
        <v>20</v>
      </c>
      <c r="G16" s="19">
        <v>1</v>
      </c>
      <c r="H16" s="19">
        <v>650</v>
      </c>
      <c r="I16" s="20">
        <f t="shared" si="2"/>
        <v>2.166666666666667</v>
      </c>
      <c r="J16" s="23">
        <v>14</v>
      </c>
      <c r="K16" s="23">
        <v>92</v>
      </c>
      <c r="L16" s="21">
        <v>1</v>
      </c>
      <c r="M16" s="23">
        <v>2250</v>
      </c>
      <c r="N16" s="22">
        <f t="shared" si="0"/>
        <v>1.7468944099378882</v>
      </c>
      <c r="O16" s="24">
        <v>70</v>
      </c>
      <c r="P16" s="24">
        <v>85</v>
      </c>
      <c r="Q16" s="19">
        <v>1</v>
      </c>
      <c r="R16" s="24">
        <v>7000</v>
      </c>
      <c r="S16" s="20">
        <f t="shared" si="1"/>
        <v>1.1764705882352942</v>
      </c>
      <c r="T16" s="33" t="s">
        <v>45</v>
      </c>
      <c r="V16" s="33" t="s">
        <v>46</v>
      </c>
    </row>
    <row r="17" spans="1:19" ht="65.25" customHeight="1">
      <c r="A17" s="9">
        <v>13</v>
      </c>
      <c r="B17" s="32" t="s">
        <v>0</v>
      </c>
      <c r="C17" s="32" t="s">
        <v>2</v>
      </c>
      <c r="E17" s="19"/>
      <c r="F17" s="19"/>
      <c r="G17" s="19">
        <v>1</v>
      </c>
      <c r="H17" s="19"/>
      <c r="I17" s="20" t="str">
        <f t="shared" si="2"/>
        <v/>
      </c>
      <c r="J17" s="23"/>
      <c r="K17" s="23"/>
      <c r="L17" s="21">
        <v>1</v>
      </c>
      <c r="M17" s="23"/>
      <c r="N17" s="22" t="str">
        <f t="shared" si="0"/>
        <v/>
      </c>
      <c r="O17" s="24">
        <v>44</v>
      </c>
      <c r="P17" s="24">
        <v>72</v>
      </c>
      <c r="Q17" s="19">
        <v>1</v>
      </c>
      <c r="R17" s="24">
        <v>2700</v>
      </c>
      <c r="S17" s="20">
        <f t="shared" si="1"/>
        <v>0.85227272727272729</v>
      </c>
    </row>
    <row r="18" spans="1:19" ht="65.25" customHeight="1">
      <c r="A18" s="9">
        <v>14</v>
      </c>
      <c r="B18" s="32" t="s">
        <v>1</v>
      </c>
      <c r="C18" s="32" t="s">
        <v>3</v>
      </c>
      <c r="E18" s="19">
        <v>12</v>
      </c>
      <c r="F18" s="19">
        <v>12</v>
      </c>
      <c r="G18" s="19">
        <v>1</v>
      </c>
      <c r="H18" s="19">
        <v>650</v>
      </c>
      <c r="I18" s="20">
        <f t="shared" si="2"/>
        <v>4.5138888888888884</v>
      </c>
      <c r="J18" s="23"/>
      <c r="K18" s="23"/>
      <c r="L18" s="21">
        <v>1</v>
      </c>
      <c r="M18" s="23"/>
      <c r="N18" s="22" t="str">
        <f t="shared" si="0"/>
        <v/>
      </c>
      <c r="O18" s="24"/>
      <c r="P18" s="24"/>
      <c r="Q18" s="19">
        <v>1</v>
      </c>
      <c r="R18" s="24"/>
      <c r="S18" s="20" t="str">
        <f t="shared" si="1"/>
        <v/>
      </c>
    </row>
    <row r="19" spans="1:19" ht="65.25" customHeight="1">
      <c r="A19" s="9">
        <v>15</v>
      </c>
      <c r="E19" s="19"/>
      <c r="F19" s="19"/>
      <c r="G19" s="19">
        <v>1</v>
      </c>
      <c r="H19" s="19"/>
      <c r="I19" s="20" t="str">
        <f t="shared" si="2"/>
        <v/>
      </c>
      <c r="J19" s="23"/>
      <c r="K19" s="23"/>
      <c r="L19" s="21">
        <v>1</v>
      </c>
      <c r="M19" s="23"/>
      <c r="N19" s="22" t="str">
        <f t="shared" si="0"/>
        <v/>
      </c>
      <c r="O19" s="24"/>
      <c r="P19" s="24"/>
      <c r="Q19" s="19">
        <v>1</v>
      </c>
      <c r="R19" s="24"/>
      <c r="S19" s="20" t="str">
        <f t="shared" si="1"/>
        <v/>
      </c>
    </row>
    <row r="20" spans="1:19" ht="15.75" customHeight="1">
      <c r="H20" s="9" t="s">
        <v>22</v>
      </c>
      <c r="I20" s="10">
        <f>IFERROR(AVERAGE(I5:I19),"")</f>
        <v>3.6237538441184478</v>
      </c>
      <c r="M20" s="9" t="s">
        <v>22</v>
      </c>
      <c r="N20" s="10">
        <f>IFERROR(AVERAGE(N5:N19),"")</f>
        <v>2.8149811076604556</v>
      </c>
      <c r="R20" s="9" t="s">
        <v>22</v>
      </c>
      <c r="S20" s="10">
        <f>IFERROR(AVERAGE(S5:S19),"")</f>
        <v>2.2428090409324692</v>
      </c>
    </row>
    <row r="22" spans="1:19" ht="15.75" customHeight="1">
      <c r="B22" s="30"/>
    </row>
    <row r="23" spans="1:19" ht="15.75" customHeight="1">
      <c r="K23" s="9" t="s">
        <v>23</v>
      </c>
      <c r="N23" s="11">
        <f>IFERROR(AVERAGE(N20, I20, S20)*0.85,"")</f>
        <v>2.4597707979348886</v>
      </c>
    </row>
  </sheetData>
  <mergeCells count="4">
    <mergeCell ref="E2:I2"/>
    <mergeCell ref="J2:N2"/>
    <mergeCell ref="O2:S2"/>
    <mergeCell ref="A1:S1"/>
  </mergeCells>
  <phoneticPr fontId="9" type="noConversion"/>
  <pageMargins left="0.7" right="0.7" top="0.75" bottom="0.75" header="0.3" footer="0.3"/>
  <ignoredErrors>
    <ignoredError sqref="I14" emptyCellReferenc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Silvana Ravena</cp:lastModifiedBy>
  <cp:lastPrinted>2015-11-19T21:26:02Z</cp:lastPrinted>
  <dcterms:created xsi:type="dcterms:W3CDTF">2015-06-11T15:57:49Z</dcterms:created>
  <dcterms:modified xsi:type="dcterms:W3CDTF">2015-12-01T03:59:51Z</dcterms:modified>
</cp:coreProperties>
</file>