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6" yWindow="576" windowWidth="23256" windowHeight="1195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U19" i="1" l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K5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P20" i="1" l="1"/>
  <c r="U20" i="1"/>
  <c r="K20" i="1"/>
  <c r="P23" i="1" l="1"/>
</calcChain>
</file>

<file path=xl/sharedStrings.xml><?xml version="1.0" encoding="utf-8"?>
<sst xmlns="http://schemas.openxmlformats.org/spreadsheetml/2006/main" count="97" uniqueCount="61">
  <si>
    <t>Pricing Market Analysis</t>
  </si>
  <si>
    <t>Small Work</t>
  </si>
  <si>
    <t>Medium Work</t>
  </si>
  <si>
    <t>Large Work</t>
  </si>
  <si>
    <t>Artist Name</t>
  </si>
  <si>
    <t>Image</t>
  </si>
  <si>
    <t>Height</t>
  </si>
  <si>
    <t>Width</t>
  </si>
  <si>
    <t xml:space="preserve">Depth </t>
  </si>
  <si>
    <t>Price</t>
  </si>
  <si>
    <t>Price per Inch</t>
  </si>
  <si>
    <t>always enter 1 for paintings &amp; 2D art</t>
  </si>
  <si>
    <t>Do not include "$" or "."</t>
  </si>
  <si>
    <t>square inch or cubic inch price - calculated automatically</t>
  </si>
  <si>
    <t>Average</t>
  </si>
  <si>
    <t>Suggested Retail Price Per Square Inch</t>
  </si>
  <si>
    <t>Gallery/Venue</t>
  </si>
  <si>
    <t>Joy Stein</t>
  </si>
  <si>
    <t>Media</t>
  </si>
  <si>
    <t>watercolor</t>
  </si>
  <si>
    <t>Worthington Gallery (Springdale, UT)</t>
  </si>
  <si>
    <t>acrylic &amp; charcoal on paper on wood panel</t>
  </si>
  <si>
    <t>Ann Shogren</t>
  </si>
  <si>
    <t>why chosen to compare</t>
  </si>
  <si>
    <t xml:space="preserve"> watercolor and Southern Utah theme</t>
  </si>
  <si>
    <t>water media on paper, combination of abstract and recognizable subject</t>
  </si>
  <si>
    <t>Royden Card</t>
  </si>
  <si>
    <t>acrylic</t>
  </si>
  <si>
    <t>water media, colorful, focus on design element more than painting an object or landscape</t>
  </si>
  <si>
    <t>watercolor kokopelli</t>
  </si>
  <si>
    <t>CactusKates (Etsy shop)</t>
  </si>
  <si>
    <t>Carla Mora</t>
  </si>
  <si>
    <t>Kathy Morton Stanion</t>
  </si>
  <si>
    <t>KathyMortonStanion (Etsy shop)</t>
  </si>
  <si>
    <t>watercolor and mica powders</t>
  </si>
  <si>
    <t>acrylic kokopelli</t>
  </si>
  <si>
    <t>Kristina Johnson</t>
  </si>
  <si>
    <t>rostudios (Etsy)</t>
  </si>
  <si>
    <t>kj11art (Etsy)</t>
  </si>
  <si>
    <t>Ryan O'Niell</t>
  </si>
  <si>
    <t>SeptemberArtStudio (Etsy)</t>
  </si>
  <si>
    <t>semi-abstract painting with pattern and some recognizable flower elements</t>
  </si>
  <si>
    <t>Laura Hunt</t>
  </si>
  <si>
    <t>Lynda Burress</t>
  </si>
  <si>
    <t xml:space="preserve">FASO  http://lyndaburruss.fineartstudioonline.com/workszoom/1413027 </t>
  </si>
  <si>
    <t>Kim Perales</t>
  </si>
  <si>
    <t>FASO  http://kbperales.faso.com/workszoom/1561751</t>
  </si>
  <si>
    <t>mixed media on paper</t>
  </si>
  <si>
    <t>acrylic on wood</t>
  </si>
  <si>
    <t>southwest symbolic painting</t>
  </si>
  <si>
    <t>Xanadu Studios</t>
  </si>
  <si>
    <t>Pat Stacy</t>
  </si>
  <si>
    <t>Xanadu Gallery</t>
  </si>
  <si>
    <t>Swati Souls</t>
  </si>
  <si>
    <t>symbolic painting with textured background</t>
  </si>
  <si>
    <t>David Tao</t>
  </si>
  <si>
    <t>acrylic on paper</t>
  </si>
  <si>
    <t>kokopelli and water media on paper</t>
  </si>
  <si>
    <t>KarlynnsArtfulGifts (Etsy)</t>
  </si>
  <si>
    <t>Karlynn Jones</t>
  </si>
  <si>
    <t>southwest symbolic painting - watercolor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</si>
</sst>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color rgb="FF000000"/>
      <name val="Arial"/>
    </font>
    <font>
      <sz val="14"/>
      <color rgb="FFF3F3F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theme="1" tint="0.14999847407452621"/>
        <bgColor rgb="FFEFEFEF"/>
      </patternFill>
    </fill>
    <fill>
      <patternFill patternType="solid">
        <fgColor theme="1" tint="0.14999847407452621"/>
        <bgColor rgb="FFCCCCCC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3" borderId="4" xfId="0" applyFont="1" applyFill="1" applyBorder="1" applyAlignment="1"/>
    <xf numFmtId="0" fontId="3" fillId="3" borderId="0" xfId="0" applyFont="1" applyFill="1" applyAlignment="1"/>
    <xf numFmtId="0" fontId="3" fillId="4" borderId="4" xfId="0" applyFont="1" applyFill="1" applyBorder="1" applyAlignment="1"/>
    <xf numFmtId="0" fontId="3" fillId="4" borderId="0" xfId="0" applyFont="1" applyFill="1" applyAlignment="1"/>
    <xf numFmtId="0" fontId="3" fillId="3" borderId="5" xfId="0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2" fontId="2" fillId="0" borderId="0" xfId="0" applyNumberFormat="1" applyFont="1"/>
    <xf numFmtId="164" fontId="2" fillId="0" borderId="0" xfId="0" applyNumberFormat="1" applyFont="1"/>
    <xf numFmtId="0" fontId="4" fillId="5" borderId="4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/>
    <xf numFmtId="164" fontId="2" fillId="3" borderId="6" xfId="0" applyNumberFormat="1" applyFont="1" applyFill="1" applyBorder="1"/>
    <xf numFmtId="0" fontId="2" fillId="4" borderId="6" xfId="0" applyFont="1" applyFill="1" applyBorder="1" applyAlignment="1"/>
    <xf numFmtId="164" fontId="2" fillId="4" borderId="6" xfId="0" applyNumberFormat="1" applyFont="1" applyFill="1" applyBorder="1"/>
    <xf numFmtId="0" fontId="2" fillId="4" borderId="6" xfId="0" applyFont="1" applyFill="1" applyBorder="1"/>
    <xf numFmtId="0" fontId="2" fillId="3" borderId="6" xfId="0" applyFont="1" applyFill="1" applyBorder="1"/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12" fontId="2" fillId="3" borderId="6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167640</xdr:colOff>
      <xdr:row>4</xdr:row>
      <xdr:rowOff>53340</xdr:rowOff>
    </xdr:from>
    <xdr:to>
      <xdr:col>5</xdr:col>
      <xdr:colOff>891540</xdr:colOff>
      <xdr:row>4</xdr:row>
      <xdr:rowOff>777240</xdr:rowOff>
    </xdr:to>
    <xdr:pic>
      <xdr:nvPicPr>
        <xdr:cNvPr id="2" name="Picture 1" descr="Arch – Websi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4740" y="1592580"/>
          <a:ext cx="7239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160020</xdr:colOff>
      <xdr:row>5</xdr:row>
      <xdr:rowOff>53340</xdr:rowOff>
    </xdr:from>
    <xdr:to>
      <xdr:col>5</xdr:col>
      <xdr:colOff>899160</xdr:colOff>
      <xdr:row>5</xdr:row>
      <xdr:rowOff>792480</xdr:rowOff>
    </xdr:to>
    <xdr:pic>
      <xdr:nvPicPr>
        <xdr:cNvPr id="3" name="Picture 2" descr="horsepower424x18x.15acryliccharcoalonpaperonwoo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415540"/>
          <a:ext cx="739140" cy="739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83820</xdr:colOff>
      <xdr:row>6</xdr:row>
      <xdr:rowOff>106680</xdr:rowOff>
    </xdr:from>
    <xdr:to>
      <xdr:col>5</xdr:col>
      <xdr:colOff>1276435</xdr:colOff>
      <xdr:row>6</xdr:row>
      <xdr:rowOff>746760</xdr:rowOff>
    </xdr:to>
    <xdr:pic>
      <xdr:nvPicPr>
        <xdr:cNvPr id="5" name="Picture 4" descr="http://worthingtongallery.com/wp-content/uploads/2014/07/Far-Past-Brendel-22-x-40-580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7820" y="3512820"/>
          <a:ext cx="1192615" cy="64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99060</xdr:colOff>
      <xdr:row>7</xdr:row>
      <xdr:rowOff>15240</xdr:rowOff>
    </xdr:from>
    <xdr:to>
      <xdr:col>5</xdr:col>
      <xdr:colOff>1013625</xdr:colOff>
      <xdr:row>7</xdr:row>
      <xdr:rowOff>784860</xdr:rowOff>
    </xdr:to>
    <xdr:pic>
      <xdr:nvPicPr>
        <xdr:cNvPr id="8" name="Picture 7" descr="Kokopelli Desert, Original Watercolor, matted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3060" y="5067300"/>
          <a:ext cx="914565" cy="769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182880</xdr:colOff>
      <xdr:row>8</xdr:row>
      <xdr:rowOff>53340</xdr:rowOff>
    </xdr:from>
    <xdr:to>
      <xdr:col>5</xdr:col>
      <xdr:colOff>1074420</xdr:colOff>
      <xdr:row>8</xdr:row>
      <xdr:rowOff>786078</xdr:rowOff>
    </xdr:to>
    <xdr:pic>
      <xdr:nvPicPr>
        <xdr:cNvPr id="9" name="Picture 8" descr="Kokopelli Moon Ridge, fine art print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6880" y="5928360"/>
          <a:ext cx="891540" cy="73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228601</xdr:colOff>
      <xdr:row>9</xdr:row>
      <xdr:rowOff>45720</xdr:rowOff>
    </xdr:from>
    <xdr:to>
      <xdr:col>5</xdr:col>
      <xdr:colOff>817436</xdr:colOff>
      <xdr:row>9</xdr:row>
      <xdr:rowOff>784860</xdr:rowOff>
    </xdr:to>
    <xdr:pic>
      <xdr:nvPicPr>
        <xdr:cNvPr id="10" name="Picture 9" descr="Kokopelli Spirit Dreams ... Original Contemporary southwestern spiritual watercolor painting art piece by Kathy Morton Stanion EBSQ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1" y="6743700"/>
          <a:ext cx="588835" cy="739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228600</xdr:colOff>
      <xdr:row>10</xdr:row>
      <xdr:rowOff>53340</xdr:rowOff>
    </xdr:from>
    <xdr:to>
      <xdr:col>5</xdr:col>
      <xdr:colOff>1173038</xdr:colOff>
      <xdr:row>10</xdr:row>
      <xdr:rowOff>762000</xdr:rowOff>
    </xdr:to>
    <xdr:pic>
      <xdr:nvPicPr>
        <xdr:cNvPr id="11" name="Picture 10" descr="Primitive Coke-apelli 8x10 Canvas Outsider Whimsy Acrylic Kokopelli Painti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574280"/>
          <a:ext cx="944438" cy="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259081</xdr:colOff>
      <xdr:row>11</xdr:row>
      <xdr:rowOff>38100</xdr:rowOff>
    </xdr:from>
    <xdr:to>
      <xdr:col>5</xdr:col>
      <xdr:colOff>1074420</xdr:colOff>
      <xdr:row>12</xdr:row>
      <xdr:rowOff>10804</xdr:rowOff>
    </xdr:to>
    <xdr:pic>
      <xdr:nvPicPr>
        <xdr:cNvPr id="12" name="Picture 11" descr="Kokopelli Symbol Original Acrylic Abstract Painting Fine Art in White Mat by Ryan O'Neill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3081" y="8382000"/>
          <a:ext cx="815339" cy="1108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236220</xdr:colOff>
      <xdr:row>12</xdr:row>
      <xdr:rowOff>53340</xdr:rowOff>
    </xdr:from>
    <xdr:to>
      <xdr:col>5</xdr:col>
      <xdr:colOff>1218239</xdr:colOff>
      <xdr:row>13</xdr:row>
      <xdr:rowOff>0</xdr:rowOff>
    </xdr:to>
    <xdr:pic>
      <xdr:nvPicPr>
        <xdr:cNvPr id="13" name="Picture 12" descr="Breathe Deeply. Texas bluebonnets rendered in a semi-abstract style. Blue, indigo, green. Watercolor, original stamp. #1519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9532620"/>
          <a:ext cx="982019" cy="1287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243840</xdr:colOff>
      <xdr:row>13</xdr:row>
      <xdr:rowOff>45719</xdr:rowOff>
    </xdr:from>
    <xdr:to>
      <xdr:col>5</xdr:col>
      <xdr:colOff>1036319</xdr:colOff>
      <xdr:row>13</xdr:row>
      <xdr:rowOff>1123240</xdr:rowOff>
    </xdr:to>
    <xdr:pic>
      <xdr:nvPicPr>
        <xdr:cNvPr id="14" name="Picture 13" descr="Kokopelli Kactus by LYNDA BURRUSS Watercolor ~ 30&quot; x 22&quot;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7840" y="10866119"/>
          <a:ext cx="792479" cy="107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167640</xdr:colOff>
      <xdr:row>14</xdr:row>
      <xdr:rowOff>68580</xdr:rowOff>
    </xdr:from>
    <xdr:to>
      <xdr:col>5</xdr:col>
      <xdr:colOff>1531312</xdr:colOff>
      <xdr:row>14</xdr:row>
      <xdr:rowOff>1097280</xdr:rowOff>
    </xdr:to>
    <xdr:pic>
      <xdr:nvPicPr>
        <xdr:cNvPr id="15" name="Picture 14" descr="Kokopelli Fire Dance by Kim Perales Acrylic ~ 18 x 2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1640" y="12092940"/>
          <a:ext cx="1363672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137160</xdr:colOff>
      <xdr:row>16</xdr:row>
      <xdr:rowOff>60960</xdr:rowOff>
    </xdr:from>
    <xdr:to>
      <xdr:col>5</xdr:col>
      <xdr:colOff>1257300</xdr:colOff>
      <xdr:row>16</xdr:row>
      <xdr:rowOff>1181100</xdr:rowOff>
    </xdr:to>
    <xdr:pic>
      <xdr:nvPicPr>
        <xdr:cNvPr id="18" name="Picture 17" descr="Mountains and Valleys by Pat Stacy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1160" y="12519660"/>
          <a:ext cx="1120140" cy="1120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411480</xdr:colOff>
      <xdr:row>17</xdr:row>
      <xdr:rowOff>83821</xdr:rowOff>
    </xdr:from>
    <xdr:to>
      <xdr:col>5</xdr:col>
      <xdr:colOff>1166642</xdr:colOff>
      <xdr:row>17</xdr:row>
      <xdr:rowOff>1181101</xdr:rowOff>
    </xdr:to>
    <xdr:pic>
      <xdr:nvPicPr>
        <xdr:cNvPr id="19" name="Picture 18" descr="Shadows Of Honor by Swati Souls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5480" y="15948661"/>
          <a:ext cx="755162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419101</xdr:colOff>
      <xdr:row>18</xdr:row>
      <xdr:rowOff>167640</xdr:rowOff>
    </xdr:from>
    <xdr:to>
      <xdr:col>5</xdr:col>
      <xdr:colOff>1244256</xdr:colOff>
      <xdr:row>18</xdr:row>
      <xdr:rowOff>1242060</xdr:rowOff>
    </xdr:to>
    <xdr:pic>
      <xdr:nvPicPr>
        <xdr:cNvPr id="20" name="Picture 19" descr="Beguiling Dream Song by David Tao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1" y="17266920"/>
          <a:ext cx="825155" cy="1074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281939</xdr:colOff>
      <xdr:row>15</xdr:row>
      <xdr:rowOff>30480</xdr:rowOff>
    </xdr:from>
    <xdr:to>
      <xdr:col>5</xdr:col>
      <xdr:colOff>1122770</xdr:colOff>
      <xdr:row>15</xdr:row>
      <xdr:rowOff>1615440</xdr:rowOff>
    </xdr:to>
    <xdr:pic>
      <xdr:nvPicPr>
        <xdr:cNvPr id="21" name="Picture 20" descr="Native American Shaman Southwest Original Watercolor 4.5x8.5, Home &amp; Office Decor Petroglyphs, Yellow, Red, Teal Blu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5939" y="12473940"/>
          <a:ext cx="840831" cy="158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tabSelected="1" workbookViewId="0">
      <selection activeCell="E16" sqref="E16"/>
    </sheetView>
  </sheetViews>
  <sheetFormatPr defaultColWidth="14.44140625" defaultRowHeight="15.75" customHeight="1" x14ac:dyDescent="0.25"/>
  <cols>
    <col min="1" max="1" width="6.5546875" customWidth="1"/>
    <col min="2" max="2" width="15.77734375" style="25" bestFit="1" customWidth="1"/>
    <col min="3" max="3" width="18.6640625" style="25" bestFit="1" customWidth="1"/>
    <col min="4" max="4" width="15.88671875" style="25" bestFit="1" customWidth="1"/>
    <col min="5" max="5" width="20.88671875" style="25" customWidth="1"/>
    <col min="6" max="6" width="26.109375" customWidth="1"/>
    <col min="7" max="7" width="10.6640625" customWidth="1"/>
    <col min="8" max="8" width="9.44140625" customWidth="1"/>
    <col min="9" max="9" width="14" customWidth="1"/>
    <col min="10" max="10" width="16.5546875" customWidth="1"/>
    <col min="11" max="11" width="19.88671875" customWidth="1"/>
    <col min="12" max="12" width="12.33203125" customWidth="1"/>
    <col min="14" max="14" width="14.88671875" customWidth="1"/>
    <col min="16" max="16" width="18" customWidth="1"/>
    <col min="17" max="17" width="10.88671875" customWidth="1"/>
    <col min="18" max="18" width="11.109375" customWidth="1"/>
    <col min="21" max="21" width="17.5546875" customWidth="1"/>
  </cols>
  <sheetData>
    <row r="1" spans="1:32" ht="40.5" customHeight="1" x14ac:dyDescent="0.7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32" ht="17.399999999999999" x14ac:dyDescent="0.3">
      <c r="G2" s="33" t="s">
        <v>1</v>
      </c>
      <c r="H2" s="34"/>
      <c r="I2" s="34"/>
      <c r="J2" s="34"/>
      <c r="K2" s="34"/>
      <c r="L2" s="33" t="s">
        <v>2</v>
      </c>
      <c r="M2" s="34"/>
      <c r="N2" s="34"/>
      <c r="O2" s="34"/>
      <c r="P2" s="34"/>
      <c r="Q2" s="33" t="s">
        <v>3</v>
      </c>
      <c r="R2" s="34"/>
      <c r="S2" s="34"/>
      <c r="T2" s="34"/>
      <c r="U2" s="35"/>
    </row>
    <row r="3" spans="1:32" ht="34.799999999999997" x14ac:dyDescent="0.3">
      <c r="A3" s="1"/>
      <c r="B3" s="26" t="s">
        <v>4</v>
      </c>
      <c r="C3" s="27" t="s">
        <v>16</v>
      </c>
      <c r="D3" s="26" t="s">
        <v>18</v>
      </c>
      <c r="E3" s="26" t="s">
        <v>23</v>
      </c>
      <c r="F3" s="2" t="s">
        <v>5</v>
      </c>
      <c r="G3" s="3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6</v>
      </c>
      <c r="M3" s="6" t="s">
        <v>7</v>
      </c>
      <c r="N3" s="6" t="s">
        <v>8</v>
      </c>
      <c r="O3" s="6" t="s">
        <v>9</v>
      </c>
      <c r="P3" s="6" t="s">
        <v>10</v>
      </c>
      <c r="Q3" s="3" t="s">
        <v>6</v>
      </c>
      <c r="R3" s="4" t="s">
        <v>7</v>
      </c>
      <c r="S3" s="4" t="s">
        <v>8</v>
      </c>
      <c r="T3" s="4" t="s">
        <v>9</v>
      </c>
      <c r="U3" s="7" t="s">
        <v>10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46.5" customHeight="1" x14ac:dyDescent="0.25">
      <c r="A4" s="8"/>
      <c r="B4" s="28"/>
      <c r="C4" s="28"/>
      <c r="D4" s="28"/>
      <c r="E4" s="28"/>
      <c r="F4" s="8"/>
      <c r="G4" s="12"/>
      <c r="H4" s="13"/>
      <c r="I4" s="14" t="s">
        <v>11</v>
      </c>
      <c r="J4" s="14" t="s">
        <v>12</v>
      </c>
      <c r="K4" s="14" t="s">
        <v>13</v>
      </c>
      <c r="L4" s="15"/>
      <c r="M4" s="16"/>
      <c r="N4" s="17" t="s">
        <v>11</v>
      </c>
      <c r="O4" s="17" t="s">
        <v>12</v>
      </c>
      <c r="P4" s="17" t="s">
        <v>13</v>
      </c>
      <c r="Q4" s="12"/>
      <c r="R4" s="13"/>
      <c r="S4" s="14" t="s">
        <v>11</v>
      </c>
      <c r="T4" s="14" t="s">
        <v>12</v>
      </c>
      <c r="U4" s="18" t="s">
        <v>13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65.25" customHeight="1" x14ac:dyDescent="0.25">
      <c r="A5" s="9">
        <v>1</v>
      </c>
      <c r="B5" s="30" t="s">
        <v>17</v>
      </c>
      <c r="C5" s="30" t="s">
        <v>20</v>
      </c>
      <c r="D5" s="30" t="s">
        <v>19</v>
      </c>
      <c r="E5" s="30" t="s">
        <v>24</v>
      </c>
      <c r="F5" s="31"/>
      <c r="G5" s="19">
        <v>10</v>
      </c>
      <c r="H5" s="19">
        <v>8</v>
      </c>
      <c r="I5" s="19">
        <v>1</v>
      </c>
      <c r="J5" s="19">
        <v>125</v>
      </c>
      <c r="K5" s="20">
        <f>IFERROR((J5/G5/H5/I5),"")</f>
        <v>1.5625</v>
      </c>
      <c r="L5" s="21"/>
      <c r="M5" s="21"/>
      <c r="N5" s="21">
        <v>1</v>
      </c>
      <c r="O5" s="21"/>
      <c r="P5" s="22" t="str">
        <f t="shared" ref="P5:P19" si="0">IFERROR((O5/L5/M5/N5),"")</f>
        <v/>
      </c>
      <c r="Q5" s="19"/>
      <c r="R5" s="19"/>
      <c r="S5" s="19">
        <v>1</v>
      </c>
      <c r="T5" s="19"/>
      <c r="U5" s="20" t="str">
        <f t="shared" ref="U5:U19" si="1">IFERROR((T5/Q5/R5/S5),"")</f>
        <v/>
      </c>
    </row>
    <row r="6" spans="1:32" ht="65.25" customHeight="1" x14ac:dyDescent="0.25">
      <c r="A6" s="9">
        <v>2</v>
      </c>
      <c r="B6" s="30" t="s">
        <v>22</v>
      </c>
      <c r="C6" s="30" t="s">
        <v>20</v>
      </c>
      <c r="D6" s="30" t="s">
        <v>21</v>
      </c>
      <c r="E6" s="30" t="s">
        <v>25</v>
      </c>
      <c r="F6" s="31"/>
      <c r="G6" s="19"/>
      <c r="H6" s="19"/>
      <c r="I6" s="19">
        <v>1</v>
      </c>
      <c r="J6" s="19"/>
      <c r="K6" s="20" t="str">
        <f>IFERROR((J6/G6/H6/I6),"")</f>
        <v/>
      </c>
      <c r="L6" s="23">
        <v>18</v>
      </c>
      <c r="M6" s="23">
        <v>24</v>
      </c>
      <c r="N6" s="21">
        <v>1</v>
      </c>
      <c r="O6" s="23">
        <v>3200</v>
      </c>
      <c r="P6" s="22">
        <f t="shared" si="0"/>
        <v>7.4074074074074074</v>
      </c>
      <c r="Q6" s="24"/>
      <c r="R6" s="24"/>
      <c r="S6" s="19">
        <v>1</v>
      </c>
      <c r="T6" s="24"/>
      <c r="U6" s="20" t="str">
        <f t="shared" si="1"/>
        <v/>
      </c>
    </row>
    <row r="7" spans="1:32" ht="65.25" customHeight="1" x14ac:dyDescent="0.25">
      <c r="A7" s="9">
        <v>3</v>
      </c>
      <c r="B7" s="30" t="s">
        <v>26</v>
      </c>
      <c r="C7" s="30" t="s">
        <v>20</v>
      </c>
      <c r="D7" s="30" t="s">
        <v>27</v>
      </c>
      <c r="E7" s="30" t="s">
        <v>28</v>
      </c>
      <c r="G7" s="19"/>
      <c r="H7" s="19"/>
      <c r="I7" s="19">
        <v>1</v>
      </c>
      <c r="J7" s="19"/>
      <c r="K7" s="20" t="str">
        <f t="shared" ref="K7:K19" si="2">IFERROR((J7/G7/H7/I7),"")</f>
        <v/>
      </c>
      <c r="L7" s="23"/>
      <c r="M7" s="23"/>
      <c r="N7" s="21">
        <v>1</v>
      </c>
      <c r="O7" s="23"/>
      <c r="P7" s="22" t="str">
        <f t="shared" si="0"/>
        <v/>
      </c>
      <c r="Q7" s="24">
        <v>22</v>
      </c>
      <c r="R7" s="24">
        <v>40</v>
      </c>
      <c r="S7" s="19">
        <v>1</v>
      </c>
      <c r="T7" s="24">
        <v>5800</v>
      </c>
      <c r="U7" s="20">
        <f t="shared" si="1"/>
        <v>6.5909090909090908</v>
      </c>
    </row>
    <row r="8" spans="1:32" ht="65.25" customHeight="1" x14ac:dyDescent="0.25">
      <c r="A8" s="9">
        <v>4</v>
      </c>
      <c r="B8" s="30" t="s">
        <v>31</v>
      </c>
      <c r="C8" s="30" t="s">
        <v>30</v>
      </c>
      <c r="D8" s="30" t="s">
        <v>19</v>
      </c>
      <c r="E8" s="30" t="s">
        <v>29</v>
      </c>
      <c r="G8" s="19">
        <v>7</v>
      </c>
      <c r="H8" s="19">
        <v>5</v>
      </c>
      <c r="I8" s="19">
        <v>1</v>
      </c>
      <c r="J8" s="19">
        <v>15</v>
      </c>
      <c r="K8" s="20">
        <f t="shared" si="2"/>
        <v>0.42857142857142855</v>
      </c>
      <c r="L8" s="23"/>
      <c r="M8" s="23"/>
      <c r="N8" s="21">
        <v>1</v>
      </c>
      <c r="O8" s="23"/>
      <c r="P8" s="22" t="str">
        <f t="shared" si="0"/>
        <v/>
      </c>
      <c r="Q8" s="24"/>
      <c r="R8" s="24"/>
      <c r="S8" s="19">
        <v>1</v>
      </c>
      <c r="T8" s="24"/>
      <c r="U8" s="20" t="str">
        <f t="shared" si="1"/>
        <v/>
      </c>
    </row>
    <row r="9" spans="1:32" ht="65.25" customHeight="1" x14ac:dyDescent="0.25">
      <c r="A9" s="9">
        <v>5</v>
      </c>
      <c r="B9" s="30" t="s">
        <v>31</v>
      </c>
      <c r="C9" s="30" t="s">
        <v>30</v>
      </c>
      <c r="D9" s="30" t="s">
        <v>19</v>
      </c>
      <c r="E9" s="30" t="s">
        <v>29</v>
      </c>
      <c r="G9" s="19">
        <v>5</v>
      </c>
      <c r="H9" s="19">
        <v>7</v>
      </c>
      <c r="I9" s="19">
        <v>1</v>
      </c>
      <c r="J9" s="19">
        <v>15</v>
      </c>
      <c r="K9" s="20">
        <f t="shared" si="2"/>
        <v>0.42857142857142855</v>
      </c>
      <c r="L9" s="23"/>
      <c r="M9" s="23"/>
      <c r="N9" s="21">
        <v>1</v>
      </c>
      <c r="O9" s="23"/>
      <c r="P9" s="22" t="str">
        <f t="shared" si="0"/>
        <v/>
      </c>
      <c r="Q9" s="24"/>
      <c r="R9" s="24"/>
      <c r="S9" s="19">
        <v>1</v>
      </c>
      <c r="T9" s="24"/>
      <c r="U9" s="20" t="str">
        <f t="shared" si="1"/>
        <v/>
      </c>
    </row>
    <row r="10" spans="1:32" ht="65.25" customHeight="1" x14ac:dyDescent="0.25">
      <c r="A10" s="9">
        <v>6</v>
      </c>
      <c r="B10" s="30" t="s">
        <v>32</v>
      </c>
      <c r="C10" s="30" t="s">
        <v>33</v>
      </c>
      <c r="D10" s="30" t="s">
        <v>34</v>
      </c>
      <c r="E10" s="30" t="s">
        <v>29</v>
      </c>
      <c r="G10" s="32">
        <v>7.63</v>
      </c>
      <c r="H10" s="19">
        <v>6.125</v>
      </c>
      <c r="I10" s="19">
        <v>1</v>
      </c>
      <c r="J10" s="19">
        <v>150</v>
      </c>
      <c r="K10" s="20">
        <f t="shared" si="2"/>
        <v>3.2096718110573192</v>
      </c>
      <c r="L10" s="23"/>
      <c r="M10" s="23"/>
      <c r="N10" s="21">
        <v>1</v>
      </c>
      <c r="O10" s="23"/>
      <c r="P10" s="22" t="str">
        <f t="shared" si="0"/>
        <v/>
      </c>
      <c r="Q10" s="24"/>
      <c r="R10" s="24"/>
      <c r="S10" s="19">
        <v>1</v>
      </c>
      <c r="T10" s="24"/>
      <c r="U10" s="20" t="str">
        <f t="shared" si="1"/>
        <v/>
      </c>
    </row>
    <row r="11" spans="1:32" ht="65.25" customHeight="1" x14ac:dyDescent="0.25">
      <c r="A11" s="9">
        <v>7</v>
      </c>
      <c r="B11" s="30" t="s">
        <v>36</v>
      </c>
      <c r="C11" s="30" t="s">
        <v>38</v>
      </c>
      <c r="D11" s="30" t="s">
        <v>27</v>
      </c>
      <c r="E11" s="30" t="s">
        <v>35</v>
      </c>
      <c r="G11" s="19">
        <v>8</v>
      </c>
      <c r="H11" s="19">
        <v>10</v>
      </c>
      <c r="I11" s="19">
        <v>1</v>
      </c>
      <c r="J11" s="19">
        <v>20</v>
      </c>
      <c r="K11" s="20">
        <f t="shared" si="2"/>
        <v>0.25</v>
      </c>
      <c r="L11" s="23"/>
      <c r="M11" s="23"/>
      <c r="N11" s="21">
        <v>1</v>
      </c>
      <c r="O11" s="23"/>
      <c r="P11" s="22" t="str">
        <f t="shared" si="0"/>
        <v/>
      </c>
      <c r="Q11" s="24"/>
      <c r="R11" s="24"/>
      <c r="S11" s="19">
        <v>1</v>
      </c>
      <c r="T11" s="24"/>
      <c r="U11" s="20" t="str">
        <f t="shared" si="1"/>
        <v/>
      </c>
    </row>
    <row r="12" spans="1:32" ht="89.4" customHeight="1" x14ac:dyDescent="0.25">
      <c r="A12" s="9">
        <v>8</v>
      </c>
      <c r="B12" s="30" t="s">
        <v>39</v>
      </c>
      <c r="C12" s="30" t="s">
        <v>37</v>
      </c>
      <c r="D12" s="30" t="s">
        <v>27</v>
      </c>
      <c r="E12" s="30" t="s">
        <v>35</v>
      </c>
      <c r="G12" s="19">
        <v>7</v>
      </c>
      <c r="H12" s="19">
        <v>5</v>
      </c>
      <c r="I12" s="19">
        <v>1</v>
      </c>
      <c r="J12" s="19">
        <v>40</v>
      </c>
      <c r="K12" s="20">
        <f t="shared" si="2"/>
        <v>1.1428571428571428</v>
      </c>
      <c r="L12" s="23"/>
      <c r="M12" s="23"/>
      <c r="N12" s="21">
        <v>1</v>
      </c>
      <c r="O12" s="23"/>
      <c r="P12" s="22" t="str">
        <f t="shared" si="0"/>
        <v/>
      </c>
      <c r="Q12" s="24"/>
      <c r="R12" s="24"/>
      <c r="S12" s="19">
        <v>1</v>
      </c>
      <c r="T12" s="24"/>
      <c r="U12" s="20" t="str">
        <f t="shared" si="1"/>
        <v/>
      </c>
    </row>
    <row r="13" spans="1:32" ht="105.6" customHeight="1" x14ac:dyDescent="0.25">
      <c r="A13" s="9">
        <v>9</v>
      </c>
      <c r="B13" s="30" t="s">
        <v>42</v>
      </c>
      <c r="C13" s="30" t="s">
        <v>40</v>
      </c>
      <c r="D13" s="30" t="s">
        <v>19</v>
      </c>
      <c r="E13" s="30" t="s">
        <v>41</v>
      </c>
      <c r="G13" s="19">
        <v>7</v>
      </c>
      <c r="H13" s="19">
        <v>5</v>
      </c>
      <c r="I13" s="19">
        <v>1</v>
      </c>
      <c r="J13" s="19">
        <v>79</v>
      </c>
      <c r="K13" s="20">
        <f t="shared" si="2"/>
        <v>2.2571428571428571</v>
      </c>
      <c r="L13" s="23"/>
      <c r="M13" s="23"/>
      <c r="N13" s="21">
        <v>1</v>
      </c>
      <c r="O13" s="23"/>
      <c r="P13" s="22" t="str">
        <f t="shared" si="0"/>
        <v/>
      </c>
      <c r="Q13" s="24"/>
      <c r="R13" s="24"/>
      <c r="S13" s="19">
        <v>1</v>
      </c>
      <c r="T13" s="24"/>
      <c r="U13" s="20" t="str">
        <f t="shared" si="1"/>
        <v/>
      </c>
    </row>
    <row r="14" spans="1:32" ht="94.8" customHeight="1" x14ac:dyDescent="0.25">
      <c r="A14" s="9">
        <v>10</v>
      </c>
      <c r="B14" s="30" t="s">
        <v>43</v>
      </c>
      <c r="C14" s="30" t="s">
        <v>44</v>
      </c>
      <c r="D14" s="30" t="s">
        <v>19</v>
      </c>
      <c r="E14" s="30" t="s">
        <v>29</v>
      </c>
      <c r="G14" s="19"/>
      <c r="H14" s="19"/>
      <c r="I14" s="19">
        <v>1</v>
      </c>
      <c r="J14" s="19"/>
      <c r="K14" s="20" t="str">
        <f t="shared" si="2"/>
        <v/>
      </c>
      <c r="L14" s="23"/>
      <c r="M14" s="23"/>
      <c r="N14" s="21">
        <v>1</v>
      </c>
      <c r="O14" s="23"/>
      <c r="P14" s="22" t="str">
        <f t="shared" si="0"/>
        <v/>
      </c>
      <c r="Q14" s="24">
        <v>30</v>
      </c>
      <c r="R14" s="24">
        <v>22</v>
      </c>
      <c r="S14" s="19">
        <v>1</v>
      </c>
      <c r="T14" s="24">
        <v>1200</v>
      </c>
      <c r="U14" s="20">
        <f t="shared" si="1"/>
        <v>1.8181818181818181</v>
      </c>
    </row>
    <row r="15" spans="1:32" ht="97.8" customHeight="1" x14ac:dyDescent="0.25">
      <c r="A15" s="9">
        <v>11</v>
      </c>
      <c r="B15" s="30" t="s">
        <v>45</v>
      </c>
      <c r="C15" s="30" t="s">
        <v>46</v>
      </c>
      <c r="D15" s="30" t="s">
        <v>27</v>
      </c>
      <c r="E15" s="30" t="s">
        <v>35</v>
      </c>
      <c r="G15" s="19"/>
      <c r="H15" s="19"/>
      <c r="I15" s="19">
        <v>1</v>
      </c>
      <c r="J15" s="19"/>
      <c r="K15" s="20" t="str">
        <f t="shared" si="2"/>
        <v/>
      </c>
      <c r="L15" s="23">
        <v>18</v>
      </c>
      <c r="M15" s="23">
        <v>24</v>
      </c>
      <c r="N15" s="21">
        <v>1</v>
      </c>
      <c r="O15" s="23">
        <v>200</v>
      </c>
      <c r="P15" s="22">
        <f t="shared" si="0"/>
        <v>0.46296296296296297</v>
      </c>
      <c r="Q15" s="24"/>
      <c r="R15" s="24"/>
      <c r="S15" s="19">
        <v>1</v>
      </c>
      <c r="T15" s="24"/>
      <c r="U15" s="20" t="str">
        <f t="shared" si="1"/>
        <v/>
      </c>
    </row>
    <row r="16" spans="1:32" ht="136.80000000000001" customHeight="1" x14ac:dyDescent="0.25">
      <c r="A16" s="9">
        <v>12</v>
      </c>
      <c r="B16" s="30" t="s">
        <v>59</v>
      </c>
      <c r="C16" s="30" t="s">
        <v>58</v>
      </c>
      <c r="D16" s="30" t="s">
        <v>47</v>
      </c>
      <c r="E16" s="30" t="s">
        <v>60</v>
      </c>
      <c r="G16" s="19">
        <v>8.5</v>
      </c>
      <c r="H16" s="19">
        <v>4.5</v>
      </c>
      <c r="I16" s="19">
        <v>1</v>
      </c>
      <c r="J16" s="19">
        <v>120</v>
      </c>
      <c r="K16" s="20">
        <f t="shared" si="2"/>
        <v>3.1372549019607843</v>
      </c>
      <c r="L16" s="23">
        <v>13</v>
      </c>
      <c r="M16" s="23">
        <v>16.5</v>
      </c>
      <c r="N16" s="21">
        <v>1</v>
      </c>
      <c r="O16" s="23">
        <v>300</v>
      </c>
      <c r="P16" s="22">
        <f t="shared" si="0"/>
        <v>1.3986013986013985</v>
      </c>
      <c r="Q16" s="24"/>
      <c r="R16" s="24"/>
      <c r="S16" s="19">
        <v>1</v>
      </c>
      <c r="T16" s="24"/>
      <c r="U16" s="20" t="str">
        <f t="shared" si="1"/>
        <v/>
      </c>
    </row>
    <row r="17" spans="1:21" ht="106.2" customHeight="1" x14ac:dyDescent="0.25">
      <c r="A17" s="9">
        <v>13</v>
      </c>
      <c r="B17" s="30" t="s">
        <v>51</v>
      </c>
      <c r="C17" s="30" t="s">
        <v>52</v>
      </c>
      <c r="D17" s="30" t="s">
        <v>48</v>
      </c>
      <c r="E17" s="30" t="s">
        <v>49</v>
      </c>
      <c r="G17" s="19"/>
      <c r="H17" s="19"/>
      <c r="I17" s="19">
        <v>1</v>
      </c>
      <c r="J17" s="19"/>
      <c r="K17" s="20" t="str">
        <f t="shared" si="2"/>
        <v/>
      </c>
      <c r="L17" s="23">
        <v>16</v>
      </c>
      <c r="M17" s="23">
        <v>16</v>
      </c>
      <c r="N17" s="21">
        <v>1</v>
      </c>
      <c r="O17" s="23">
        <v>595</v>
      </c>
      <c r="P17" s="22">
        <f t="shared" si="0"/>
        <v>2.32421875</v>
      </c>
      <c r="Q17" s="24"/>
      <c r="R17" s="24"/>
      <c r="S17" s="19">
        <v>1</v>
      </c>
      <c r="T17" s="24"/>
      <c r="U17" s="20" t="str">
        <f t="shared" si="1"/>
        <v/>
      </c>
    </row>
    <row r="18" spans="1:21" ht="97.2" customHeight="1" x14ac:dyDescent="0.25">
      <c r="A18" s="9">
        <v>14</v>
      </c>
      <c r="B18" s="30" t="s">
        <v>53</v>
      </c>
      <c r="C18" s="30" t="s">
        <v>50</v>
      </c>
      <c r="D18" s="30" t="s">
        <v>19</v>
      </c>
      <c r="E18" s="30" t="s">
        <v>54</v>
      </c>
      <c r="G18" s="19"/>
      <c r="H18" s="19"/>
      <c r="I18" s="19">
        <v>1</v>
      </c>
      <c r="J18" s="19"/>
      <c r="K18" s="20" t="str">
        <f t="shared" si="2"/>
        <v/>
      </c>
      <c r="L18" s="23">
        <v>22</v>
      </c>
      <c r="M18" s="23">
        <v>15</v>
      </c>
      <c r="N18" s="21">
        <v>1</v>
      </c>
      <c r="O18" s="23">
        <v>296</v>
      </c>
      <c r="P18" s="22">
        <f t="shared" si="0"/>
        <v>0.89696969696969697</v>
      </c>
      <c r="Q18" s="24"/>
      <c r="R18" s="24"/>
      <c r="S18" s="19">
        <v>1</v>
      </c>
      <c r="T18" s="24"/>
      <c r="U18" s="20" t="str">
        <f t="shared" si="1"/>
        <v/>
      </c>
    </row>
    <row r="19" spans="1:21" ht="103.8" customHeight="1" x14ac:dyDescent="0.25">
      <c r="A19" s="9">
        <v>15</v>
      </c>
      <c r="B19" s="30" t="s">
        <v>55</v>
      </c>
      <c r="C19" s="30" t="s">
        <v>50</v>
      </c>
      <c r="D19" s="30" t="s">
        <v>56</v>
      </c>
      <c r="E19" s="30" t="s">
        <v>57</v>
      </c>
      <c r="G19" s="19"/>
      <c r="H19" s="19"/>
      <c r="I19" s="19">
        <v>1</v>
      </c>
      <c r="J19" s="19"/>
      <c r="K19" s="20" t="str">
        <f t="shared" si="2"/>
        <v/>
      </c>
      <c r="L19" s="23">
        <v>18</v>
      </c>
      <c r="M19" s="23">
        <v>14</v>
      </c>
      <c r="N19" s="21">
        <v>1</v>
      </c>
      <c r="O19" s="23">
        <v>250</v>
      </c>
      <c r="P19" s="22">
        <f t="shared" si="0"/>
        <v>0.99206349206349209</v>
      </c>
      <c r="Q19" s="24"/>
      <c r="R19" s="24"/>
      <c r="S19" s="19">
        <v>1</v>
      </c>
      <c r="T19" s="24"/>
      <c r="U19" s="20" t="str">
        <f t="shared" si="1"/>
        <v/>
      </c>
    </row>
    <row r="20" spans="1:21" ht="15.75" customHeight="1" x14ac:dyDescent="0.25">
      <c r="J20" s="9" t="s">
        <v>14</v>
      </c>
      <c r="K20" s="10">
        <f>IFERROR(AVERAGE(K5:K19),"")</f>
        <v>1.5520711962701199</v>
      </c>
      <c r="O20" s="9" t="s">
        <v>14</v>
      </c>
      <c r="P20" s="10">
        <f>IFERROR(AVERAGE(P5:P19),"")</f>
        <v>2.2470372846674929</v>
      </c>
      <c r="T20" s="9" t="s">
        <v>14</v>
      </c>
      <c r="U20" s="10">
        <f>IFERROR(AVERAGE(U5:U19),"")</f>
        <v>4.2045454545454541</v>
      </c>
    </row>
    <row r="22" spans="1:21" ht="15.75" customHeight="1" x14ac:dyDescent="0.25">
      <c r="B22" s="29"/>
    </row>
    <row r="23" spans="1:21" ht="15.75" customHeight="1" x14ac:dyDescent="0.25">
      <c r="M23" s="9" t="s">
        <v>15</v>
      </c>
      <c r="P23" s="11">
        <f>IFERROR(AVERAGE(P20, K20, U20)*0.85,"")</f>
        <v>2.2677019483868688</v>
      </c>
    </row>
  </sheetData>
  <mergeCells count="4">
    <mergeCell ref="G2:K2"/>
    <mergeCell ref="L2:P2"/>
    <mergeCell ref="Q2:U2"/>
    <mergeCell ref="A1:U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Horejs</dc:creator>
  <cp:lastModifiedBy>Jenny</cp:lastModifiedBy>
  <dcterms:created xsi:type="dcterms:W3CDTF">2015-06-11T15:57:49Z</dcterms:created>
  <dcterms:modified xsi:type="dcterms:W3CDTF">2015-06-25T05:07:59Z</dcterms:modified>
</cp:coreProperties>
</file>